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30D24ED4-EB52-4103-A8EB-2E2E2A32B564}" xr6:coauthVersionLast="45" xr6:coauthVersionMax="45" xr10:uidLastSave="{00000000-0000-0000-0000-000000000000}"/>
  <bookViews>
    <workbookView xWindow="-120" yWindow="-120" windowWidth="29040" windowHeight="15840" xr2:uid="{83873806-7431-4F8E-ACAD-325577DFCDC6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COG!$A$2:$H$202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7" i="1" l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G170" i="1"/>
  <c r="F170" i="1"/>
  <c r="D170" i="1"/>
  <c r="C170" i="1"/>
  <c r="E169" i="1"/>
  <c r="H169" i="1" s="1"/>
  <c r="E168" i="1"/>
  <c r="H168" i="1" s="1"/>
  <c r="E167" i="1"/>
  <c r="H167" i="1" s="1"/>
  <c r="G166" i="1"/>
  <c r="F166" i="1"/>
  <c r="D166" i="1"/>
  <c r="C166" i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G157" i="1"/>
  <c r="F157" i="1"/>
  <c r="D157" i="1"/>
  <c r="C157" i="1"/>
  <c r="E156" i="1"/>
  <c r="H156" i="1" s="1"/>
  <c r="E155" i="1"/>
  <c r="E154" i="1"/>
  <c r="H154" i="1" s="1"/>
  <c r="G153" i="1"/>
  <c r="F153" i="1"/>
  <c r="D153" i="1"/>
  <c r="C153" i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E144" i="1"/>
  <c r="H144" i="1" s="1"/>
  <c r="G143" i="1"/>
  <c r="F143" i="1"/>
  <c r="D143" i="1"/>
  <c r="C143" i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E134" i="1"/>
  <c r="H134" i="1" s="1"/>
  <c r="G133" i="1"/>
  <c r="F133" i="1"/>
  <c r="D133" i="1"/>
  <c r="C133" i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G123" i="1"/>
  <c r="F123" i="1"/>
  <c r="D123" i="1"/>
  <c r="C123" i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G113" i="1"/>
  <c r="F113" i="1"/>
  <c r="D113" i="1"/>
  <c r="C113" i="1"/>
  <c r="E112" i="1"/>
  <c r="H112" i="1" s="1"/>
  <c r="E111" i="1"/>
  <c r="H111" i="1" s="1"/>
  <c r="H110" i="1"/>
  <c r="E110" i="1"/>
  <c r="E109" i="1"/>
  <c r="H109" i="1" s="1"/>
  <c r="E108" i="1"/>
  <c r="H108" i="1" s="1"/>
  <c r="E107" i="1"/>
  <c r="H107" i="1" s="1"/>
  <c r="E106" i="1"/>
  <c r="H106" i="1" s="1"/>
  <c r="G105" i="1"/>
  <c r="F105" i="1"/>
  <c r="D105" i="1"/>
  <c r="D103" i="1" s="1"/>
  <c r="C105" i="1"/>
  <c r="E83" i="1"/>
  <c r="E82" i="1"/>
  <c r="E81" i="1"/>
  <c r="E80" i="1"/>
  <c r="H80" i="1" s="1"/>
  <c r="E79" i="1"/>
  <c r="E78" i="1"/>
  <c r="H78" i="1" s="1"/>
  <c r="E77" i="1"/>
  <c r="H77" i="1" s="1"/>
  <c r="G76" i="1"/>
  <c r="F76" i="1"/>
  <c r="D76" i="1"/>
  <c r="C76" i="1"/>
  <c r="E75" i="1"/>
  <c r="E74" i="1"/>
  <c r="E73" i="1"/>
  <c r="H72" i="1"/>
  <c r="F72" i="1"/>
  <c r="D72" i="1"/>
  <c r="C72" i="1"/>
  <c r="E71" i="1"/>
  <c r="E70" i="1"/>
  <c r="E69" i="1"/>
  <c r="E68" i="1"/>
  <c r="E67" i="1"/>
  <c r="E66" i="1"/>
  <c r="E65" i="1"/>
  <c r="E64" i="1"/>
  <c r="H63" i="1"/>
  <c r="G63" i="1"/>
  <c r="F63" i="1"/>
  <c r="D63" i="1"/>
  <c r="C63" i="1"/>
  <c r="H62" i="1"/>
  <c r="E62" i="1"/>
  <c r="E61" i="1"/>
  <c r="E60" i="1"/>
  <c r="H60" i="1" s="1"/>
  <c r="G59" i="1"/>
  <c r="F59" i="1"/>
  <c r="D59" i="1"/>
  <c r="C59" i="1"/>
  <c r="E58" i="1"/>
  <c r="H58" i="1" s="1"/>
  <c r="E57" i="1"/>
  <c r="H57" i="1" s="1"/>
  <c r="E56" i="1"/>
  <c r="H56" i="1" s="1"/>
  <c r="E55" i="1"/>
  <c r="H55" i="1" s="1"/>
  <c r="H54" i="1"/>
  <c r="E54" i="1"/>
  <c r="E53" i="1"/>
  <c r="H53" i="1" s="1"/>
  <c r="E52" i="1"/>
  <c r="H52" i="1" s="1"/>
  <c r="E51" i="1"/>
  <c r="H51" i="1" s="1"/>
  <c r="E50" i="1"/>
  <c r="H50" i="1" s="1"/>
  <c r="G49" i="1"/>
  <c r="F49" i="1"/>
  <c r="D49" i="1"/>
  <c r="C49" i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H40" i="1"/>
  <c r="E40" i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G29" i="1"/>
  <c r="F29" i="1"/>
  <c r="D29" i="1"/>
  <c r="C29" i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G19" i="1"/>
  <c r="F19" i="1"/>
  <c r="D19" i="1"/>
  <c r="C19" i="1"/>
  <c r="E18" i="1"/>
  <c r="H18" i="1" s="1"/>
  <c r="E17" i="1"/>
  <c r="H17" i="1" s="1"/>
  <c r="E16" i="1"/>
  <c r="H16" i="1" s="1"/>
  <c r="E15" i="1"/>
  <c r="H15" i="1" s="1"/>
  <c r="E14" i="1"/>
  <c r="H14" i="1" s="1"/>
  <c r="H13" i="1"/>
  <c r="E13" i="1"/>
  <c r="E12" i="1"/>
  <c r="H12" i="1" s="1"/>
  <c r="G11" i="1"/>
  <c r="F11" i="1"/>
  <c r="D11" i="1"/>
  <c r="C11" i="1"/>
  <c r="F10" i="1" l="1"/>
  <c r="E19" i="1"/>
  <c r="G103" i="1"/>
  <c r="E63" i="1"/>
  <c r="G10" i="1"/>
  <c r="G179" i="1" s="1"/>
  <c r="C10" i="1"/>
  <c r="E133" i="1"/>
  <c r="F103" i="1"/>
  <c r="E153" i="1"/>
  <c r="E166" i="1"/>
  <c r="H76" i="1"/>
  <c r="E11" i="1"/>
  <c r="E59" i="1"/>
  <c r="E72" i="1"/>
  <c r="E76" i="1"/>
  <c r="E105" i="1"/>
  <c r="E143" i="1"/>
  <c r="H166" i="1"/>
  <c r="H170" i="1"/>
  <c r="H49" i="1"/>
  <c r="E170" i="1"/>
  <c r="H19" i="1"/>
  <c r="H105" i="1"/>
  <c r="H29" i="1"/>
  <c r="H39" i="1"/>
  <c r="H11" i="1"/>
  <c r="H113" i="1"/>
  <c r="H123" i="1"/>
  <c r="H157" i="1"/>
  <c r="E29" i="1"/>
  <c r="D10" i="1"/>
  <c r="D179" i="1" s="1"/>
  <c r="H61" i="1"/>
  <c r="H59" i="1" s="1"/>
  <c r="E157" i="1"/>
  <c r="E39" i="1"/>
  <c r="E49" i="1"/>
  <c r="C103" i="1"/>
  <c r="E113" i="1"/>
  <c r="E123" i="1"/>
  <c r="H135" i="1"/>
  <c r="H133" i="1" s="1"/>
  <c r="H145" i="1"/>
  <c r="H143" i="1" s="1"/>
  <c r="H155" i="1"/>
  <c r="H153" i="1" s="1"/>
  <c r="F179" i="1" l="1"/>
  <c r="E103" i="1"/>
  <c r="E10" i="1"/>
  <c r="E179" i="1" s="1"/>
  <c r="H10" i="1"/>
  <c r="H103" i="1"/>
  <c r="C179" i="1"/>
  <c r="H179" i="1" l="1"/>
</calcChain>
</file>

<file path=xl/sharedStrings.xml><?xml version="1.0" encoding="utf-8"?>
<sst xmlns="http://schemas.openxmlformats.org/spreadsheetml/2006/main" count="179" uniqueCount="105">
  <si>
    <t>Municipio de Chihuahua</t>
  </si>
  <si>
    <t>Estado Analítico del Ejercicio del Presupuesto de Egresos Detallado - LDF</t>
  </si>
  <si>
    <t xml:space="preserve">Clasificación por Objeto del Gasto (Capítulo y Concepto) </t>
  </si>
  <si>
    <t>Del 1°  de enero al 31 de marzo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</si>
  <si>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</si>
  <si>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</si>
  <si>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</si>
  <si>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</si>
  <si>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</si>
  <si>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</si>
  <si>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</si>
  <si>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</si>
  <si>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</si>
  <si>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</si>
  <si>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</si>
  <si>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</si>
  <si>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</si>
  <si>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</si>
  <si>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</si>
  <si>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</si>
  <si>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</si>
  <si>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</si>
  <si>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</si>
  <si>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</si>
  <si>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</si>
  <si>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</si>
  <si>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</si>
  <si>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</si>
  <si>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</si>
  <si>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</si>
  <si>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</si>
  <si>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</si>
  <si>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</si>
  <si>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</si>
  <si>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</si>
  <si>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</si>
  <si>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</si>
  <si>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</si>
  <si>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</si>
  <si>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</si>
  <si>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</si>
  <si>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</si>
  <si>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</si>
  <si>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</si>
  <si>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</si>
  <si>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</si>
  <si>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</si>
  <si>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</si>
  <si>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</si>
  <si>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</si>
  <si>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</si>
  <si>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</si>
  <si>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</si>
  <si>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</si>
  <si>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</si>
  <si>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</si>
  <si>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</si>
  <si>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</si>
  <si>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</si>
  <si>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</si>
  <si>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</si>
  <si>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</si>
  <si>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</si>
  <si>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</si>
  <si>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</si>
  <si>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</si>
  <si>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</si>
  <si>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</si>
  <si>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</si>
  <si>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</si>
  <si>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</si>
  <si>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</si>
  <si>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</si>
  <si>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</si>
  <si>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</si>
  <si>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</si>
  <si>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</si>
  <si>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</si>
  <si>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</si>
  <si>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</si>
  <si>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</si>
  <si>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</si>
  <si>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</si>
  <si>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</si>
  <si>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</si>
  <si>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</si>
  <si>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</si>
  <si>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</si>
  <si>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</si>
  <si>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PRESIDENTA MUNICIPAL</t>
  </si>
  <si>
    <t>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</si>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</sst>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5" fillId="0" borderId="0" xfId="2" applyAlignment="1">
      <alignment horizontal="center"/>
    </xf>
    <xf numFmtId="0" fontId="5" fillId="0" borderId="0" xfId="2"/>
    <xf numFmtId="0" fontId="5" fillId="0" borderId="0" xfId="2" applyAlignment="1">
      <alignment horizontal="center"/>
    </xf>
    <xf numFmtId="43" fontId="0" fillId="0" borderId="0" xfId="1" applyFont="1" applyFill="1"/>
    <xf numFmtId="43" fontId="0" fillId="0" borderId="0" xfId="1" applyFont="1"/>
    <xf numFmtId="4" fontId="0" fillId="0" borderId="0" xfId="0" applyNumberFormat="1" applyFill="1"/>
    <xf numFmtId="0" fontId="0" fillId="0" borderId="0" xfId="0" applyFill="1"/>
    <xf numFmtId="3" fontId="2" fillId="0" borderId="5" xfId="0" applyNumberFormat="1" applyFont="1" applyFill="1" applyBorder="1" applyAlignment="1">
      <alignment horizontal="right" vertical="center"/>
    </xf>
    <xf numFmtId="4" fontId="4" fillId="0" borderId="0" xfId="0" applyNumberFormat="1" applyFont="1" applyFill="1"/>
  </cellXfs>
  <cellStyles count="3">
    <cellStyle name="Millares" xfId="1" builtinId="3"/>
    <cellStyle name="Normal" xfId="0" builtinId="0"/>
    <cellStyle name="Normal 10 2" xfId="2" xr:uid="{7C43850E-A144-4045-9822-00E049D2D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133350</xdr:rowOff>
    </xdr:from>
    <xdr:to>
      <xdr:col>1</xdr:col>
      <xdr:colOff>549156</xdr:colOff>
      <xdr:row>6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895381-685B-4522-8C10-794F00D57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333375"/>
          <a:ext cx="1196857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C6E8E-7808-4604-84C3-CC45B8CAEF9F}">
  <sheetPr>
    <tabColor theme="4"/>
  </sheetPr>
  <dimension ref="A1:K223"/>
  <sheetViews>
    <sheetView tabSelected="1" topLeftCell="A109" workbookViewId="0">
      <selection activeCell="B213" sqref="B213"/>
    </sheetView>
  </sheetViews>
  <sheetFormatPr baseColWidth="10" defaultRowHeight="15" x14ac:dyDescent="0.25"/>
  <cols>
    <col min="2" max="2" width="62.5703125" customWidth="1"/>
    <col min="3" max="3" width="14.7109375" customWidth="1"/>
    <col min="4" max="4" width="14.42578125" customWidth="1"/>
    <col min="5" max="5" width="15.28515625" bestFit="1" customWidth="1"/>
    <col min="6" max="6" width="14.7109375" bestFit="1" customWidth="1"/>
    <col min="7" max="7" width="15.140625" bestFit="1" customWidth="1"/>
    <col min="8" max="9" width="15.28515625" bestFit="1" customWidth="1"/>
    <col min="10" max="11" width="14.140625" bestFit="1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</row>
    <row r="2" spans="1:11" x14ac:dyDescent="0.25">
      <c r="A2" s="2"/>
      <c r="B2" s="3"/>
      <c r="C2" s="3"/>
      <c r="D2" s="3"/>
      <c r="E2" s="3"/>
      <c r="F2" s="3"/>
      <c r="G2" s="3"/>
      <c r="H2" s="4"/>
    </row>
    <row r="3" spans="1:11" x14ac:dyDescent="0.25">
      <c r="A3" s="5" t="s">
        <v>0</v>
      </c>
      <c r="B3" s="6"/>
      <c r="C3" s="6"/>
      <c r="D3" s="6"/>
      <c r="E3" s="6"/>
      <c r="F3" s="6"/>
      <c r="G3" s="6"/>
      <c r="H3" s="7"/>
    </row>
    <row r="4" spans="1:11" x14ac:dyDescent="0.25">
      <c r="A4" s="5" t="s">
        <v>1</v>
      </c>
      <c r="B4" s="6"/>
      <c r="C4" s="6"/>
      <c r="D4" s="6"/>
      <c r="E4" s="6"/>
      <c r="F4" s="6"/>
      <c r="G4" s="6"/>
      <c r="H4" s="7"/>
    </row>
    <row r="5" spans="1:11" x14ac:dyDescent="0.25">
      <c r="A5" s="5" t="s">
        <v>2</v>
      </c>
      <c r="B5" s="6"/>
      <c r="C5" s="6"/>
      <c r="D5" s="6"/>
      <c r="E5" s="6"/>
      <c r="F5" s="6"/>
      <c r="G5" s="6"/>
      <c r="H5" s="7"/>
    </row>
    <row r="6" spans="1:11" x14ac:dyDescent="0.25">
      <c r="A6" s="5" t="s">
        <v>3</v>
      </c>
      <c r="B6" s="6"/>
      <c r="C6" s="6"/>
      <c r="D6" s="6"/>
      <c r="E6" s="6"/>
      <c r="F6" s="6"/>
      <c r="G6" s="6"/>
      <c r="H6" s="7"/>
    </row>
    <row r="7" spans="1:11" ht="15.75" thickBot="1" x14ac:dyDescent="0.3">
      <c r="A7" s="8" t="s">
        <v>4</v>
      </c>
      <c r="B7" s="9"/>
      <c r="C7" s="9"/>
      <c r="D7" s="9"/>
      <c r="E7" s="9"/>
      <c r="F7" s="9"/>
      <c r="G7" s="9"/>
      <c r="H7" s="10"/>
    </row>
    <row r="8" spans="1:11" ht="15.75" thickBot="1" x14ac:dyDescent="0.3">
      <c r="A8" s="5" t="s">
        <v>5</v>
      </c>
      <c r="B8" s="7"/>
      <c r="C8" s="8" t="s">
        <v>6</v>
      </c>
      <c r="D8" s="9"/>
      <c r="E8" s="9"/>
      <c r="F8" s="9"/>
      <c r="G8" s="10"/>
      <c r="H8" s="11" t="s">
        <v>7</v>
      </c>
    </row>
    <row r="9" spans="1:11" ht="24.75" thickBot="1" x14ac:dyDescent="0.3">
      <c r="A9" s="8"/>
      <c r="B9" s="10"/>
      <c r="C9" s="12" t="s">
        <v>8</v>
      </c>
      <c r="D9" s="13" t="s">
        <v>9</v>
      </c>
      <c r="E9" s="12" t="s">
        <v>10</v>
      </c>
      <c r="F9" s="12" t="s">
        <v>11</v>
      </c>
      <c r="G9" s="12" t="s">
        <v>12</v>
      </c>
      <c r="H9" s="14"/>
    </row>
    <row r="10" spans="1:11" x14ac:dyDescent="0.25">
      <c r="A10" s="15" t="s">
        <v>13</v>
      </c>
      <c r="B10" s="16"/>
      <c r="C10" s="17">
        <f t="shared" ref="C10:H10" si="0">C11+C19+C29+C39+C49+C59+C63+C72+C76</f>
        <v>687164151.13000023</v>
      </c>
      <c r="D10" s="18">
        <f t="shared" si="0"/>
        <v>481982330.44999999</v>
      </c>
      <c r="E10" s="18">
        <f t="shared" si="0"/>
        <v>1169146481.5800002</v>
      </c>
      <c r="F10" s="18">
        <f t="shared" si="0"/>
        <v>679248283.32000005</v>
      </c>
      <c r="G10" s="18">
        <f t="shared" si="0"/>
        <v>599602121.51999998</v>
      </c>
      <c r="H10" s="18">
        <f t="shared" si="0"/>
        <v>489898198.26000005</v>
      </c>
    </row>
    <row r="11" spans="1:11" x14ac:dyDescent="0.25">
      <c r="A11" s="19" t="s">
        <v>14</v>
      </c>
      <c r="B11" s="20"/>
      <c r="C11" s="21">
        <f>SUM(C12:C18)</f>
        <v>299652209.45000005</v>
      </c>
      <c r="D11" s="22">
        <f>SUM(D12:D18)</f>
        <v>56026488.119999997</v>
      </c>
      <c r="E11" s="22">
        <f>C11+D11</f>
        <v>355678697.57000005</v>
      </c>
      <c r="F11" s="21">
        <f>SUM(F12:F18)</f>
        <v>358003090.11999995</v>
      </c>
      <c r="G11" s="22">
        <f>SUM(G12:G18)</f>
        <v>357828552.55000001</v>
      </c>
      <c r="H11" s="22">
        <f>SUM(H12:H18)</f>
        <v>-2324392.549999997</v>
      </c>
      <c r="I11" s="47"/>
      <c r="J11" s="47"/>
      <c r="K11" s="48"/>
    </row>
    <row r="12" spans="1:11" x14ac:dyDescent="0.25">
      <c r="A12" s="24"/>
      <c r="B12" s="25" t="s">
        <v>15</v>
      </c>
      <c r="C12" s="21">
        <v>94558560.329999998</v>
      </c>
      <c r="D12" s="22">
        <v>6164958.0100000016</v>
      </c>
      <c r="E12" s="22">
        <f t="shared" ref="E12:E58" si="1">C12+D12</f>
        <v>100723518.34</v>
      </c>
      <c r="F12" s="22">
        <v>100723518.34</v>
      </c>
      <c r="G12" s="22">
        <v>100723518.34</v>
      </c>
      <c r="H12" s="22">
        <f>E12-F12</f>
        <v>0</v>
      </c>
      <c r="I12" s="47"/>
      <c r="J12" s="48"/>
      <c r="K12" s="47"/>
    </row>
    <row r="13" spans="1:11" x14ac:dyDescent="0.25">
      <c r="A13" s="24"/>
      <c r="B13" s="25" t="s">
        <v>16</v>
      </c>
      <c r="C13" s="21">
        <v>6732813.8700000001</v>
      </c>
      <c r="D13" s="22">
        <v>996250.72000000067</v>
      </c>
      <c r="E13" s="22">
        <f t="shared" si="1"/>
        <v>7729064.5900000008</v>
      </c>
      <c r="F13" s="22">
        <v>7729064.5899999999</v>
      </c>
      <c r="G13" s="22">
        <v>7715564.5899999999</v>
      </c>
      <c r="H13" s="22">
        <f t="shared" ref="H13:H62" si="2">E13-F13</f>
        <v>0</v>
      </c>
      <c r="I13" s="47"/>
      <c r="J13" s="48"/>
      <c r="K13" s="48"/>
    </row>
    <row r="14" spans="1:11" x14ac:dyDescent="0.25">
      <c r="A14" s="24"/>
      <c r="B14" s="25" t="s">
        <v>17</v>
      </c>
      <c r="C14" s="21">
        <v>70233367.180000007</v>
      </c>
      <c r="D14" s="22">
        <v>17978581.929999996</v>
      </c>
      <c r="E14" s="22">
        <f t="shared" si="1"/>
        <v>88211949.109999999</v>
      </c>
      <c r="F14" s="22">
        <v>88211949.109999999</v>
      </c>
      <c r="G14" s="22">
        <v>88211949.109999999</v>
      </c>
      <c r="H14" s="22">
        <f t="shared" si="2"/>
        <v>0</v>
      </c>
      <c r="I14" s="47"/>
      <c r="J14" s="48"/>
      <c r="K14" s="48"/>
    </row>
    <row r="15" spans="1:11" x14ac:dyDescent="0.25">
      <c r="A15" s="24"/>
      <c r="B15" s="25" t="s">
        <v>18</v>
      </c>
      <c r="C15" s="21">
        <v>13330921.49</v>
      </c>
      <c r="D15" s="22">
        <v>6283819.71</v>
      </c>
      <c r="E15" s="22">
        <f t="shared" si="1"/>
        <v>19614741.199999999</v>
      </c>
      <c r="F15" s="22">
        <v>19614741.199999999</v>
      </c>
      <c r="G15" s="22">
        <v>19614741.199999999</v>
      </c>
      <c r="H15" s="22">
        <f t="shared" si="2"/>
        <v>0</v>
      </c>
      <c r="I15" s="48"/>
      <c r="J15" s="48"/>
      <c r="K15" s="48"/>
    </row>
    <row r="16" spans="1:11" x14ac:dyDescent="0.25">
      <c r="A16" s="24"/>
      <c r="B16" s="25" t="s">
        <v>19</v>
      </c>
      <c r="C16" s="21">
        <v>75617654.920000002</v>
      </c>
      <c r="D16" s="22">
        <v>18887643.689999998</v>
      </c>
      <c r="E16" s="22">
        <f t="shared" si="1"/>
        <v>94505298.609999999</v>
      </c>
      <c r="F16" s="22">
        <v>96829691.159999996</v>
      </c>
      <c r="G16" s="22">
        <v>96696377.939999998</v>
      </c>
      <c r="H16" s="49">
        <f t="shared" si="2"/>
        <v>-2324392.549999997</v>
      </c>
      <c r="I16" s="47"/>
      <c r="J16" s="48"/>
      <c r="K16" s="48"/>
    </row>
    <row r="17" spans="1:11" x14ac:dyDescent="0.25">
      <c r="A17" s="24"/>
      <c r="B17" s="25" t="s">
        <v>20</v>
      </c>
      <c r="C17" s="21">
        <v>826245.97</v>
      </c>
      <c r="D17" s="22">
        <v>-486386.18999999994</v>
      </c>
      <c r="E17" s="22">
        <f t="shared" si="1"/>
        <v>339859.78</v>
      </c>
      <c r="F17" s="22">
        <v>339859.77999999997</v>
      </c>
      <c r="G17" s="22">
        <v>312135.43</v>
      </c>
      <c r="H17" s="22">
        <f t="shared" si="2"/>
        <v>0</v>
      </c>
      <c r="I17" s="48"/>
      <c r="J17" s="48"/>
      <c r="K17" s="48"/>
    </row>
    <row r="18" spans="1:11" x14ac:dyDescent="0.25">
      <c r="A18" s="24"/>
      <c r="B18" s="25" t="s">
        <v>21</v>
      </c>
      <c r="C18" s="21">
        <v>38352645.689999998</v>
      </c>
      <c r="D18" s="22">
        <v>6201620.25</v>
      </c>
      <c r="E18" s="22">
        <f t="shared" si="1"/>
        <v>44554265.939999998</v>
      </c>
      <c r="F18" s="22">
        <v>44554265.939999998</v>
      </c>
      <c r="G18" s="22">
        <v>44554265.939999998</v>
      </c>
      <c r="H18" s="22">
        <f t="shared" si="2"/>
        <v>0</v>
      </c>
      <c r="I18" s="48"/>
      <c r="J18" s="48"/>
      <c r="K18" s="48"/>
    </row>
    <row r="19" spans="1:11" x14ac:dyDescent="0.25">
      <c r="A19" s="19" t="s">
        <v>22</v>
      </c>
      <c r="B19" s="20"/>
      <c r="C19" s="21">
        <f>C20+C21+C22+C23+C24+C25+C26+C27+C28</f>
        <v>33730448.340000004</v>
      </c>
      <c r="D19" s="22">
        <f>D20+D21+D22+D23+D24+D25+D26+D27+D28</f>
        <v>29401870.169999991</v>
      </c>
      <c r="E19" s="22">
        <f>E20+E21+E22+E23+E24+E25+E26+E27+E28</f>
        <v>63132318.509999998</v>
      </c>
      <c r="F19" s="21">
        <f>F20+F21+F22+F23+F24+F25+F26+F27+F28</f>
        <v>23301744.950000003</v>
      </c>
      <c r="G19" s="22">
        <f>SUM(G20:G28)</f>
        <v>19913564.670000006</v>
      </c>
      <c r="H19" s="21">
        <f>H20+H21+H22+H23+H24+H25+H26+H27+H28</f>
        <v>39830573.559999987</v>
      </c>
      <c r="I19" s="48"/>
      <c r="J19" s="48"/>
      <c r="K19" s="48"/>
    </row>
    <row r="20" spans="1:11" x14ac:dyDescent="0.25">
      <c r="A20" s="24"/>
      <c r="B20" s="25" t="s">
        <v>23</v>
      </c>
      <c r="C20" s="21">
        <v>4285082.6100000003</v>
      </c>
      <c r="D20" s="22">
        <v>-2167383.6000000006</v>
      </c>
      <c r="E20" s="22">
        <f t="shared" si="1"/>
        <v>2117699.0099999998</v>
      </c>
      <c r="F20" s="22">
        <v>885530.24</v>
      </c>
      <c r="G20" s="22">
        <v>478707.81</v>
      </c>
      <c r="H20" s="22">
        <f t="shared" si="2"/>
        <v>1232168.7699999998</v>
      </c>
      <c r="I20" s="48"/>
      <c r="J20" s="48"/>
      <c r="K20" s="48"/>
    </row>
    <row r="21" spans="1:11" x14ac:dyDescent="0.25">
      <c r="A21" s="24"/>
      <c r="B21" s="25" t="s">
        <v>24</v>
      </c>
      <c r="C21" s="21">
        <v>4103853.79</v>
      </c>
      <c r="D21" s="22">
        <v>7553902.2299999995</v>
      </c>
      <c r="E21" s="22">
        <f t="shared" si="1"/>
        <v>11657756.02</v>
      </c>
      <c r="F21" s="22">
        <v>2836795.91</v>
      </c>
      <c r="G21" s="22">
        <v>607628.49</v>
      </c>
      <c r="H21" s="22">
        <f t="shared" si="2"/>
        <v>8820960.1099999994</v>
      </c>
      <c r="I21" s="48"/>
      <c r="J21" s="48"/>
      <c r="K21" s="48"/>
    </row>
    <row r="22" spans="1:11" x14ac:dyDescent="0.25">
      <c r="A22" s="24"/>
      <c r="B22" s="25" t="s">
        <v>25</v>
      </c>
      <c r="C22" s="21">
        <v>16970.52</v>
      </c>
      <c r="D22" s="22">
        <v>-16970.52</v>
      </c>
      <c r="E22" s="22">
        <f t="shared" si="1"/>
        <v>0</v>
      </c>
      <c r="F22" s="22">
        <v>0</v>
      </c>
      <c r="G22" s="22">
        <v>0</v>
      </c>
      <c r="H22" s="22">
        <f t="shared" si="2"/>
        <v>0</v>
      </c>
      <c r="I22" s="48"/>
      <c r="J22" s="48"/>
      <c r="K22" s="48"/>
    </row>
    <row r="23" spans="1:11" x14ac:dyDescent="0.25">
      <c r="A23" s="24"/>
      <c r="B23" s="25" t="s">
        <v>26</v>
      </c>
      <c r="C23" s="21">
        <v>6552316.7199999997</v>
      </c>
      <c r="D23" s="22">
        <v>17160505.069999993</v>
      </c>
      <c r="E23" s="22">
        <f t="shared" si="1"/>
        <v>23712821.789999992</v>
      </c>
      <c r="F23" s="22">
        <v>9205115.3000000007</v>
      </c>
      <c r="G23" s="22">
        <v>9072327.0600000005</v>
      </c>
      <c r="H23" s="22">
        <f t="shared" si="2"/>
        <v>14507706.489999991</v>
      </c>
      <c r="I23" s="48"/>
      <c r="J23" s="48"/>
      <c r="K23" s="48"/>
    </row>
    <row r="24" spans="1:11" x14ac:dyDescent="0.25">
      <c r="A24" s="24"/>
      <c r="B24" s="25" t="s">
        <v>27</v>
      </c>
      <c r="C24" s="21">
        <v>796140.41</v>
      </c>
      <c r="D24" s="22">
        <v>-329313.48</v>
      </c>
      <c r="E24" s="22">
        <f t="shared" si="1"/>
        <v>466826.93000000005</v>
      </c>
      <c r="F24" s="22">
        <v>149030.34</v>
      </c>
      <c r="G24" s="22">
        <v>144831.25</v>
      </c>
      <c r="H24" s="22">
        <f t="shared" si="2"/>
        <v>317796.59000000008</v>
      </c>
      <c r="I24" s="48"/>
      <c r="J24" s="48"/>
      <c r="K24" s="48"/>
    </row>
    <row r="25" spans="1:11" x14ac:dyDescent="0.25">
      <c r="A25" s="24"/>
      <c r="B25" s="25" t="s">
        <v>28</v>
      </c>
      <c r="C25" s="21">
        <v>7810084.8899999997</v>
      </c>
      <c r="D25" s="22">
        <v>1854888.2100000009</v>
      </c>
      <c r="E25" s="22">
        <f t="shared" si="1"/>
        <v>9664973.1000000015</v>
      </c>
      <c r="F25" s="22">
        <v>9664973.1000000015</v>
      </c>
      <c r="G25" s="22">
        <v>9228565.2200000007</v>
      </c>
      <c r="H25" s="22">
        <f t="shared" si="2"/>
        <v>0</v>
      </c>
      <c r="I25" s="48"/>
      <c r="J25" s="48"/>
      <c r="K25" s="48"/>
    </row>
    <row r="26" spans="1:11" x14ac:dyDescent="0.25">
      <c r="A26" s="24"/>
      <c r="B26" s="25" t="s">
        <v>29</v>
      </c>
      <c r="C26" s="21">
        <v>2252375.36</v>
      </c>
      <c r="D26" s="22">
        <v>-2166795.52</v>
      </c>
      <c r="E26" s="22">
        <f t="shared" si="1"/>
        <v>85579.839999999851</v>
      </c>
      <c r="F26" s="22">
        <v>84361.84</v>
      </c>
      <c r="G26" s="22">
        <v>36426.730000000003</v>
      </c>
      <c r="H26" s="22">
        <f t="shared" si="2"/>
        <v>1217.9999999998545</v>
      </c>
      <c r="I26" s="48"/>
      <c r="J26" s="48"/>
      <c r="K26" s="48"/>
    </row>
    <row r="27" spans="1:11" x14ac:dyDescent="0.25">
      <c r="A27" s="24"/>
      <c r="B27" s="25" t="s">
        <v>30</v>
      </c>
      <c r="C27" s="21">
        <v>27190.36</v>
      </c>
      <c r="D27" s="22">
        <v>-13808.259999999998</v>
      </c>
      <c r="E27" s="22">
        <f t="shared" si="1"/>
        <v>13382.100000000002</v>
      </c>
      <c r="F27" s="22">
        <v>13382.1</v>
      </c>
      <c r="G27" s="22">
        <v>13382.1</v>
      </c>
      <c r="H27" s="22">
        <f t="shared" si="2"/>
        <v>0</v>
      </c>
      <c r="I27" s="48"/>
      <c r="J27" s="48"/>
      <c r="K27" s="48"/>
    </row>
    <row r="28" spans="1:11" x14ac:dyDescent="0.25">
      <c r="A28" s="24"/>
      <c r="B28" s="25" t="s">
        <v>31</v>
      </c>
      <c r="C28" s="21">
        <v>7886433.6799999997</v>
      </c>
      <c r="D28" s="22">
        <v>7526846.0399999991</v>
      </c>
      <c r="E28" s="22">
        <f t="shared" si="1"/>
        <v>15413279.719999999</v>
      </c>
      <c r="F28" s="22">
        <v>462556.12</v>
      </c>
      <c r="G28" s="22">
        <v>331696.01</v>
      </c>
      <c r="H28" s="22">
        <f t="shared" si="2"/>
        <v>14950723.6</v>
      </c>
      <c r="I28" s="48"/>
      <c r="J28" s="48"/>
      <c r="K28" s="48"/>
    </row>
    <row r="29" spans="1:11" x14ac:dyDescent="0.25">
      <c r="A29" s="19" t="s">
        <v>32</v>
      </c>
      <c r="B29" s="20"/>
      <c r="C29" s="21">
        <f t="shared" ref="C29:H29" si="3">SUM(C30:C38)</f>
        <v>121816999.24000001</v>
      </c>
      <c r="D29" s="22">
        <f t="shared" si="3"/>
        <v>109069729.61999999</v>
      </c>
      <c r="E29" s="22">
        <f t="shared" si="3"/>
        <v>230886728.86000001</v>
      </c>
      <c r="F29" s="21">
        <f t="shared" si="3"/>
        <v>99466207.170000002</v>
      </c>
      <c r="G29" s="22">
        <f t="shared" si="3"/>
        <v>42909119.909999996</v>
      </c>
      <c r="H29" s="21">
        <f t="shared" si="3"/>
        <v>131420521.69</v>
      </c>
      <c r="I29" s="48"/>
      <c r="J29" s="48"/>
      <c r="K29" s="48"/>
    </row>
    <row r="30" spans="1:11" x14ac:dyDescent="0.25">
      <c r="A30" s="24"/>
      <c r="B30" s="25" t="s">
        <v>33</v>
      </c>
      <c r="C30" s="21">
        <v>36517788.850000001</v>
      </c>
      <c r="D30" s="22">
        <v>17012776.069999993</v>
      </c>
      <c r="E30" s="22">
        <f t="shared" si="1"/>
        <v>53530564.919999994</v>
      </c>
      <c r="F30" s="22">
        <v>52528693.560000002</v>
      </c>
      <c r="G30" s="22">
        <v>3744344.59</v>
      </c>
      <c r="H30" s="22">
        <f t="shared" si="2"/>
        <v>1001871.359999992</v>
      </c>
      <c r="I30" s="48"/>
      <c r="J30" s="48"/>
      <c r="K30" s="48"/>
    </row>
    <row r="31" spans="1:11" x14ac:dyDescent="0.25">
      <c r="A31" s="24"/>
      <c r="B31" s="25" t="s">
        <v>34</v>
      </c>
      <c r="C31" s="21">
        <v>7645622.6500000004</v>
      </c>
      <c r="D31" s="22">
        <v>-3010422.5499999989</v>
      </c>
      <c r="E31" s="22">
        <f t="shared" si="1"/>
        <v>4635200.1000000015</v>
      </c>
      <c r="F31" s="22">
        <v>843142.35</v>
      </c>
      <c r="G31" s="22">
        <v>204501.99</v>
      </c>
      <c r="H31" s="22">
        <f t="shared" si="2"/>
        <v>3792057.7500000014</v>
      </c>
      <c r="I31" s="48"/>
      <c r="J31" s="48"/>
      <c r="K31" s="48"/>
    </row>
    <row r="32" spans="1:11" x14ac:dyDescent="0.25">
      <c r="A32" s="24"/>
      <c r="B32" s="25" t="s">
        <v>35</v>
      </c>
      <c r="C32" s="21">
        <v>11026599.279999999</v>
      </c>
      <c r="D32" s="22">
        <v>25184757.060000002</v>
      </c>
      <c r="E32" s="22">
        <f t="shared" si="1"/>
        <v>36211356.340000004</v>
      </c>
      <c r="F32" s="22">
        <v>2290856.62</v>
      </c>
      <c r="G32" s="22">
        <v>1214158.1299999999</v>
      </c>
      <c r="H32" s="22">
        <f t="shared" si="2"/>
        <v>33920499.720000006</v>
      </c>
      <c r="I32" s="48"/>
      <c r="J32" s="48"/>
      <c r="K32" s="48"/>
    </row>
    <row r="33" spans="1:11" x14ac:dyDescent="0.25">
      <c r="A33" s="24"/>
      <c r="B33" s="25" t="s">
        <v>36</v>
      </c>
      <c r="C33" s="21">
        <v>16369123.6</v>
      </c>
      <c r="D33" s="22">
        <v>4219454.0599999987</v>
      </c>
      <c r="E33" s="22">
        <f t="shared" si="1"/>
        <v>20588577.659999996</v>
      </c>
      <c r="F33" s="22">
        <v>19699580.220000003</v>
      </c>
      <c r="G33" s="22">
        <v>19692028.620000001</v>
      </c>
      <c r="H33" s="22">
        <f t="shared" si="2"/>
        <v>888997.43999999389</v>
      </c>
      <c r="I33" s="47"/>
      <c r="J33" s="48"/>
      <c r="K33" s="48"/>
    </row>
    <row r="34" spans="1:11" x14ac:dyDescent="0.25">
      <c r="A34" s="24"/>
      <c r="B34" s="25" t="s">
        <v>37</v>
      </c>
      <c r="C34" s="21">
        <v>20866772.710000001</v>
      </c>
      <c r="D34" s="22">
        <v>31879493.980000004</v>
      </c>
      <c r="E34" s="22">
        <f t="shared" si="1"/>
        <v>52746266.690000005</v>
      </c>
      <c r="F34" s="22">
        <v>11089364.710000001</v>
      </c>
      <c r="G34" s="22">
        <v>5993634.8399999999</v>
      </c>
      <c r="H34" s="22">
        <f t="shared" si="2"/>
        <v>41656901.980000004</v>
      </c>
      <c r="I34" s="47"/>
      <c r="J34" s="48"/>
      <c r="K34" s="48"/>
    </row>
    <row r="35" spans="1:11" x14ac:dyDescent="0.25">
      <c r="A35" s="24"/>
      <c r="B35" s="25" t="s">
        <v>38</v>
      </c>
      <c r="C35" s="21">
        <v>9830762.2100000009</v>
      </c>
      <c r="D35" s="22">
        <v>37991119.509999998</v>
      </c>
      <c r="E35" s="22">
        <f t="shared" si="1"/>
        <v>47821881.719999999</v>
      </c>
      <c r="F35" s="22">
        <v>0</v>
      </c>
      <c r="G35" s="22">
        <v>0</v>
      </c>
      <c r="H35" s="22">
        <f t="shared" si="2"/>
        <v>47821881.719999999</v>
      </c>
      <c r="I35" s="47"/>
      <c r="J35" s="48"/>
      <c r="K35" s="48"/>
    </row>
    <row r="36" spans="1:11" x14ac:dyDescent="0.25">
      <c r="A36" s="24"/>
      <c r="B36" s="25" t="s">
        <v>39</v>
      </c>
      <c r="C36" s="21">
        <v>2373065.87</v>
      </c>
      <c r="D36" s="22">
        <v>-1720856.4</v>
      </c>
      <c r="E36" s="22">
        <f t="shared" si="1"/>
        <v>652209.4700000002</v>
      </c>
      <c r="F36" s="22">
        <v>652209.47</v>
      </c>
      <c r="G36" s="22">
        <v>551836.32999999996</v>
      </c>
      <c r="H36" s="22">
        <f t="shared" si="2"/>
        <v>0</v>
      </c>
      <c r="I36" s="48"/>
      <c r="J36" s="48"/>
      <c r="K36" s="48"/>
    </row>
    <row r="37" spans="1:11" x14ac:dyDescent="0.25">
      <c r="A37" s="24"/>
      <c r="B37" s="25" t="s">
        <v>40</v>
      </c>
      <c r="C37" s="21">
        <v>7173301.8899999997</v>
      </c>
      <c r="D37" s="22">
        <v>789552.17000000179</v>
      </c>
      <c r="E37" s="22">
        <f t="shared" si="1"/>
        <v>7962854.0600000015</v>
      </c>
      <c r="F37" s="22">
        <v>5670962.5</v>
      </c>
      <c r="G37" s="22">
        <v>4846878.87</v>
      </c>
      <c r="H37" s="22">
        <f t="shared" si="2"/>
        <v>2291891.5600000015</v>
      </c>
      <c r="I37" s="48"/>
      <c r="J37" s="48"/>
      <c r="K37" s="48"/>
    </row>
    <row r="38" spans="1:11" x14ac:dyDescent="0.25">
      <c r="A38" s="24"/>
      <c r="B38" s="25" t="s">
        <v>41</v>
      </c>
      <c r="C38" s="21">
        <v>10013962.18</v>
      </c>
      <c r="D38" s="22">
        <v>-3276144.2800000003</v>
      </c>
      <c r="E38" s="22">
        <f t="shared" si="1"/>
        <v>6737817.8999999994</v>
      </c>
      <c r="F38" s="22">
        <v>6691397.7400000002</v>
      </c>
      <c r="G38" s="22">
        <v>6661736.54</v>
      </c>
      <c r="H38" s="22">
        <f t="shared" si="2"/>
        <v>46420.159999999218</v>
      </c>
      <c r="I38" s="48"/>
      <c r="J38" s="48"/>
      <c r="K38" s="48"/>
    </row>
    <row r="39" spans="1:11" x14ac:dyDescent="0.25">
      <c r="A39" s="19" t="s">
        <v>42</v>
      </c>
      <c r="B39" s="20"/>
      <c r="C39" s="21">
        <f t="shared" ref="C39:H39" si="4">SUM(C40:C48)</f>
        <v>166078528.55000001</v>
      </c>
      <c r="D39" s="22">
        <f t="shared" si="4"/>
        <v>28976592.699999988</v>
      </c>
      <c r="E39" s="22">
        <f t="shared" si="4"/>
        <v>195055121.24999997</v>
      </c>
      <c r="F39" s="21">
        <f t="shared" si="4"/>
        <v>171743489.15000001</v>
      </c>
      <c r="G39" s="22">
        <f t="shared" si="4"/>
        <v>165075855.97</v>
      </c>
      <c r="H39" s="21">
        <f t="shared" si="4"/>
        <v>23311632.099999987</v>
      </c>
      <c r="I39" s="48"/>
      <c r="J39" s="48"/>
      <c r="K39" s="48"/>
    </row>
    <row r="40" spans="1:11" x14ac:dyDescent="0.25">
      <c r="A40" s="24"/>
      <c r="B40" s="25" t="s">
        <v>43</v>
      </c>
      <c r="C40" s="21">
        <v>97931050.010000005</v>
      </c>
      <c r="D40" s="22">
        <v>20919686.990000002</v>
      </c>
      <c r="E40" s="22">
        <f t="shared" si="1"/>
        <v>118850737</v>
      </c>
      <c r="F40" s="22">
        <v>118850737</v>
      </c>
      <c r="G40" s="22">
        <v>118850737</v>
      </c>
      <c r="H40" s="22">
        <f t="shared" si="2"/>
        <v>0</v>
      </c>
      <c r="I40" s="48"/>
      <c r="J40" s="48"/>
      <c r="K40" s="48"/>
    </row>
    <row r="41" spans="1:11" x14ac:dyDescent="0.25">
      <c r="A41" s="24"/>
      <c r="B41" s="25" t="s">
        <v>44</v>
      </c>
      <c r="C41" s="21">
        <v>0</v>
      </c>
      <c r="D41" s="22">
        <v>0</v>
      </c>
      <c r="E41" s="22">
        <f t="shared" si="1"/>
        <v>0</v>
      </c>
      <c r="F41" s="22">
        <v>0</v>
      </c>
      <c r="G41" s="22">
        <v>0</v>
      </c>
      <c r="H41" s="22">
        <f t="shared" si="2"/>
        <v>0</v>
      </c>
      <c r="I41" s="48"/>
      <c r="J41" s="48"/>
      <c r="K41" s="48"/>
    </row>
    <row r="42" spans="1:11" x14ac:dyDescent="0.25">
      <c r="A42" s="24"/>
      <c r="B42" s="25" t="s">
        <v>45</v>
      </c>
      <c r="C42" s="21">
        <v>0</v>
      </c>
      <c r="D42" s="22">
        <v>0</v>
      </c>
      <c r="E42" s="22">
        <f t="shared" si="1"/>
        <v>0</v>
      </c>
      <c r="F42" s="22">
        <v>0</v>
      </c>
      <c r="G42" s="22">
        <v>0</v>
      </c>
      <c r="H42" s="22">
        <f t="shared" si="2"/>
        <v>0</v>
      </c>
      <c r="I42" s="48"/>
      <c r="J42" s="48"/>
      <c r="K42" s="48"/>
    </row>
    <row r="43" spans="1:11" x14ac:dyDescent="0.25">
      <c r="A43" s="24"/>
      <c r="B43" s="25" t="s">
        <v>46</v>
      </c>
      <c r="C43" s="21">
        <v>34631609.32</v>
      </c>
      <c r="D43" s="22">
        <v>-7029986.9900000095</v>
      </c>
      <c r="E43" s="22">
        <f t="shared" si="1"/>
        <v>27601622.329999991</v>
      </c>
      <c r="F43" s="22">
        <v>6008944.0300000003</v>
      </c>
      <c r="G43" s="22">
        <v>4757507.32</v>
      </c>
      <c r="H43" s="22">
        <f t="shared" si="2"/>
        <v>21592678.29999999</v>
      </c>
      <c r="I43" s="48"/>
      <c r="J43" s="48"/>
      <c r="K43" s="48"/>
    </row>
    <row r="44" spans="1:11" x14ac:dyDescent="0.25">
      <c r="A44" s="24"/>
      <c r="B44" s="25" t="s">
        <v>47</v>
      </c>
      <c r="C44" s="21">
        <v>4960634.7300000004</v>
      </c>
      <c r="D44" s="22">
        <v>-61586.270000000484</v>
      </c>
      <c r="E44" s="22">
        <f t="shared" si="1"/>
        <v>4899048.46</v>
      </c>
      <c r="F44" s="22">
        <v>3482781.26</v>
      </c>
      <c r="G44" s="22">
        <v>1377837.45</v>
      </c>
      <c r="H44" s="22">
        <f t="shared" si="2"/>
        <v>1416267.2000000002</v>
      </c>
      <c r="I44" s="48"/>
      <c r="J44" s="48"/>
      <c r="K44" s="48"/>
    </row>
    <row r="45" spans="1:11" x14ac:dyDescent="0.25">
      <c r="A45" s="24"/>
      <c r="B45" s="25" t="s">
        <v>48</v>
      </c>
      <c r="C45" s="21">
        <v>12891404.74</v>
      </c>
      <c r="D45" s="22">
        <v>-10440624.98</v>
      </c>
      <c r="E45" s="22">
        <f t="shared" si="1"/>
        <v>2450779.7599999998</v>
      </c>
      <c r="F45" s="22">
        <v>2148093.16</v>
      </c>
      <c r="G45" s="22">
        <v>2148093.16</v>
      </c>
      <c r="H45" s="22">
        <f t="shared" si="2"/>
        <v>302686.59999999963</v>
      </c>
      <c r="I45" s="48"/>
      <c r="J45" s="48"/>
      <c r="K45" s="48"/>
    </row>
    <row r="46" spans="1:11" x14ac:dyDescent="0.25">
      <c r="A46" s="24"/>
      <c r="B46" s="25" t="s">
        <v>49</v>
      </c>
      <c r="C46" s="21">
        <v>15663829.75</v>
      </c>
      <c r="D46" s="22">
        <v>25589103.949999996</v>
      </c>
      <c r="E46" s="22">
        <f t="shared" si="1"/>
        <v>41252933.699999996</v>
      </c>
      <c r="F46" s="22">
        <v>41252933.700000003</v>
      </c>
      <c r="G46" s="22">
        <v>37941681.039999999</v>
      </c>
      <c r="H46" s="22">
        <f t="shared" si="2"/>
        <v>0</v>
      </c>
      <c r="I46" s="48"/>
      <c r="J46" s="48"/>
      <c r="K46" s="48"/>
    </row>
    <row r="47" spans="1:11" x14ac:dyDescent="0.25">
      <c r="A47" s="24"/>
      <c r="B47" s="25" t="s">
        <v>50</v>
      </c>
      <c r="C47" s="21">
        <v>0</v>
      </c>
      <c r="D47" s="22">
        <v>0</v>
      </c>
      <c r="E47" s="22">
        <f t="shared" si="1"/>
        <v>0</v>
      </c>
      <c r="F47" s="22">
        <v>0</v>
      </c>
      <c r="G47" s="22">
        <v>0</v>
      </c>
      <c r="H47" s="22">
        <f t="shared" si="2"/>
        <v>0</v>
      </c>
      <c r="I47" s="48"/>
      <c r="J47" s="48"/>
      <c r="K47" s="48"/>
    </row>
    <row r="48" spans="1:11" x14ac:dyDescent="0.25">
      <c r="A48" s="24"/>
      <c r="B48" s="25" t="s">
        <v>51</v>
      </c>
      <c r="C48" s="21">
        <v>0</v>
      </c>
      <c r="D48" s="22">
        <v>0</v>
      </c>
      <c r="E48" s="22">
        <f t="shared" si="1"/>
        <v>0</v>
      </c>
      <c r="F48" s="22">
        <v>0</v>
      </c>
      <c r="G48" s="22">
        <v>0</v>
      </c>
      <c r="H48" s="22">
        <f t="shared" si="2"/>
        <v>0</v>
      </c>
      <c r="I48" s="48"/>
      <c r="J48" s="48"/>
      <c r="K48" s="48"/>
    </row>
    <row r="49" spans="1:11" x14ac:dyDescent="0.25">
      <c r="A49" s="19" t="s">
        <v>52</v>
      </c>
      <c r="B49" s="20"/>
      <c r="C49" s="21">
        <f t="shared" ref="C49:H49" si="5">SUM(C50:C58)</f>
        <v>3005805.94</v>
      </c>
      <c r="D49" s="22">
        <f t="shared" si="5"/>
        <v>109124376.42</v>
      </c>
      <c r="E49" s="22">
        <f t="shared" si="5"/>
        <v>112130182.35999998</v>
      </c>
      <c r="F49" s="21">
        <f t="shared" si="5"/>
        <v>13000040.51</v>
      </c>
      <c r="G49" s="22">
        <f t="shared" si="5"/>
        <v>882719.4</v>
      </c>
      <c r="H49" s="21">
        <f t="shared" si="5"/>
        <v>99130141.849999994</v>
      </c>
      <c r="I49" s="48"/>
      <c r="J49" s="48"/>
      <c r="K49" s="48"/>
    </row>
    <row r="50" spans="1:11" x14ac:dyDescent="0.25">
      <c r="A50" s="24"/>
      <c r="B50" s="25" t="s">
        <v>53</v>
      </c>
      <c r="C50" s="21">
        <v>2146805.9300000002</v>
      </c>
      <c r="D50" s="22">
        <v>20989301.73</v>
      </c>
      <c r="E50" s="22">
        <f t="shared" si="1"/>
        <v>23136107.66</v>
      </c>
      <c r="F50" s="22">
        <v>55924.4</v>
      </c>
      <c r="G50" s="21">
        <v>37862.400000000001</v>
      </c>
      <c r="H50" s="22">
        <f t="shared" si="2"/>
        <v>23080183.260000002</v>
      </c>
      <c r="I50" s="48"/>
      <c r="J50" s="48"/>
      <c r="K50" s="48"/>
    </row>
    <row r="51" spans="1:11" x14ac:dyDescent="0.25">
      <c r="A51" s="24"/>
      <c r="B51" s="25" t="s">
        <v>54</v>
      </c>
      <c r="C51" s="21">
        <v>135000</v>
      </c>
      <c r="D51" s="22">
        <v>20639511.719999999</v>
      </c>
      <c r="E51" s="22">
        <f t="shared" si="1"/>
        <v>20774511.719999999</v>
      </c>
      <c r="F51" s="22">
        <v>34083.120000000003</v>
      </c>
      <c r="G51" s="21">
        <v>0</v>
      </c>
      <c r="H51" s="22">
        <f t="shared" si="2"/>
        <v>20740428.599999998</v>
      </c>
      <c r="I51" s="48"/>
      <c r="J51" s="48"/>
      <c r="K51" s="48"/>
    </row>
    <row r="52" spans="1:11" x14ac:dyDescent="0.25">
      <c r="A52" s="24"/>
      <c r="B52" s="25" t="s">
        <v>55</v>
      </c>
      <c r="C52" s="21">
        <v>0</v>
      </c>
      <c r="D52" s="22">
        <v>0</v>
      </c>
      <c r="E52" s="22">
        <f t="shared" si="1"/>
        <v>0</v>
      </c>
      <c r="F52" s="22">
        <v>0</v>
      </c>
      <c r="G52" s="21">
        <v>0</v>
      </c>
      <c r="H52" s="22">
        <f t="shared" si="2"/>
        <v>0</v>
      </c>
      <c r="I52" s="48"/>
      <c r="J52" s="48"/>
      <c r="K52" s="48"/>
    </row>
    <row r="53" spans="1:11" x14ac:dyDescent="0.25">
      <c r="A53" s="24"/>
      <c r="B53" s="25" t="s">
        <v>56</v>
      </c>
      <c r="C53" s="21">
        <v>320000</v>
      </c>
      <c r="D53" s="22">
        <v>20977737.289999999</v>
      </c>
      <c r="E53" s="22">
        <f t="shared" si="1"/>
        <v>21297737.289999999</v>
      </c>
      <c r="F53" s="22">
        <v>11953729.16</v>
      </c>
      <c r="G53" s="21">
        <v>0</v>
      </c>
      <c r="H53" s="22">
        <f t="shared" si="2"/>
        <v>9344008.129999999</v>
      </c>
      <c r="I53" s="48"/>
      <c r="J53" s="48"/>
      <c r="K53" s="48"/>
    </row>
    <row r="54" spans="1:11" x14ac:dyDescent="0.25">
      <c r="A54" s="24"/>
      <c r="B54" s="25" t="s">
        <v>57</v>
      </c>
      <c r="C54" s="21">
        <v>0</v>
      </c>
      <c r="D54" s="22">
        <v>0</v>
      </c>
      <c r="E54" s="22">
        <f t="shared" si="1"/>
        <v>0</v>
      </c>
      <c r="F54" s="22">
        <v>0</v>
      </c>
      <c r="G54" s="21">
        <v>0</v>
      </c>
      <c r="H54" s="22">
        <f t="shared" si="2"/>
        <v>0</v>
      </c>
      <c r="I54" s="48"/>
      <c r="J54" s="48"/>
      <c r="K54" s="48"/>
    </row>
    <row r="55" spans="1:11" x14ac:dyDescent="0.25">
      <c r="A55" s="24"/>
      <c r="B55" s="25" t="s">
        <v>58</v>
      </c>
      <c r="C55" s="21">
        <v>354000</v>
      </c>
      <c r="D55" s="22">
        <v>35713344.090000004</v>
      </c>
      <c r="E55" s="22">
        <f t="shared" si="1"/>
        <v>36067344.090000004</v>
      </c>
      <c r="F55" s="22">
        <v>956303.83</v>
      </c>
      <c r="G55" s="21">
        <v>844857</v>
      </c>
      <c r="H55" s="22">
        <f t="shared" si="2"/>
        <v>35111040.260000005</v>
      </c>
      <c r="I55" s="48"/>
      <c r="J55" s="48"/>
      <c r="K55" s="48"/>
    </row>
    <row r="56" spans="1:11" x14ac:dyDescent="0.25">
      <c r="A56" s="24"/>
      <c r="B56" s="25" t="s">
        <v>59</v>
      </c>
      <c r="C56" s="21">
        <v>50000.01</v>
      </c>
      <c r="D56" s="22">
        <v>-50000.01</v>
      </c>
      <c r="E56" s="22">
        <f t="shared" si="1"/>
        <v>0</v>
      </c>
      <c r="F56" s="22">
        <v>0</v>
      </c>
      <c r="G56" s="21">
        <v>0</v>
      </c>
      <c r="H56" s="22">
        <f t="shared" si="2"/>
        <v>0</v>
      </c>
      <c r="I56" s="48"/>
      <c r="J56" s="48"/>
      <c r="K56" s="48"/>
    </row>
    <row r="57" spans="1:11" x14ac:dyDescent="0.25">
      <c r="A57" s="24"/>
      <c r="B57" s="25" t="s">
        <v>60</v>
      </c>
      <c r="C57" s="21">
        <v>0</v>
      </c>
      <c r="D57" s="22">
        <v>0</v>
      </c>
      <c r="E57" s="22">
        <f t="shared" si="1"/>
        <v>0</v>
      </c>
      <c r="F57" s="22">
        <v>0</v>
      </c>
      <c r="G57" s="21">
        <v>0</v>
      </c>
      <c r="H57" s="22">
        <f t="shared" si="2"/>
        <v>0</v>
      </c>
      <c r="I57" s="48"/>
      <c r="J57" s="48"/>
      <c r="K57" s="48"/>
    </row>
    <row r="58" spans="1:11" x14ac:dyDescent="0.25">
      <c r="A58" s="24"/>
      <c r="B58" s="25" t="s">
        <v>61</v>
      </c>
      <c r="C58" s="21">
        <v>0</v>
      </c>
      <c r="D58" s="22">
        <v>10854481.6</v>
      </c>
      <c r="E58" s="22">
        <f t="shared" si="1"/>
        <v>10854481.6</v>
      </c>
      <c r="F58" s="22">
        <v>0</v>
      </c>
      <c r="G58" s="21">
        <v>0</v>
      </c>
      <c r="H58" s="22">
        <f t="shared" si="2"/>
        <v>10854481.6</v>
      </c>
      <c r="I58" s="48"/>
      <c r="J58" s="48"/>
      <c r="K58" s="48"/>
    </row>
    <row r="59" spans="1:11" x14ac:dyDescent="0.25">
      <c r="A59" s="19" t="s">
        <v>62</v>
      </c>
      <c r="B59" s="20"/>
      <c r="C59" s="21">
        <f t="shared" ref="C59:H59" si="6">SUM(C60:C62)</f>
        <v>54126493.600000001</v>
      </c>
      <c r="D59" s="22">
        <f t="shared" si="6"/>
        <v>149383273.42000002</v>
      </c>
      <c r="E59" s="22">
        <f t="shared" si="6"/>
        <v>203509767.02000001</v>
      </c>
      <c r="F59" s="21">
        <f t="shared" si="6"/>
        <v>5285397.2</v>
      </c>
      <c r="G59" s="22">
        <f t="shared" si="6"/>
        <v>4543994.8</v>
      </c>
      <c r="H59" s="21">
        <f t="shared" si="6"/>
        <v>198224369.82000002</v>
      </c>
      <c r="I59" s="48"/>
      <c r="J59" s="48"/>
      <c r="K59" s="48"/>
    </row>
    <row r="60" spans="1:11" x14ac:dyDescent="0.25">
      <c r="A60" s="24"/>
      <c r="B60" s="25" t="s">
        <v>63</v>
      </c>
      <c r="C60" s="21">
        <v>28011393.600000001</v>
      </c>
      <c r="D60" s="22">
        <v>142052771.42000002</v>
      </c>
      <c r="E60" s="22">
        <f t="shared" ref="E60:E83" si="7">C60+D60</f>
        <v>170064165.02000001</v>
      </c>
      <c r="F60" s="22">
        <v>5285397.2</v>
      </c>
      <c r="G60" s="21">
        <v>4543994.8</v>
      </c>
      <c r="H60" s="22">
        <f t="shared" si="2"/>
        <v>164778767.82000002</v>
      </c>
      <c r="I60" s="48"/>
      <c r="J60" s="48"/>
      <c r="K60" s="48"/>
    </row>
    <row r="61" spans="1:11" x14ac:dyDescent="0.25">
      <c r="A61" s="24"/>
      <c r="B61" s="25" t="s">
        <v>64</v>
      </c>
      <c r="C61" s="21">
        <v>0</v>
      </c>
      <c r="D61" s="22">
        <v>7330502</v>
      </c>
      <c r="E61" s="22">
        <f t="shared" si="7"/>
        <v>7330502</v>
      </c>
      <c r="F61" s="22">
        <v>0</v>
      </c>
      <c r="G61" s="21">
        <v>0</v>
      </c>
      <c r="H61" s="22">
        <f t="shared" si="2"/>
        <v>7330502</v>
      </c>
      <c r="I61" s="48"/>
      <c r="J61" s="48"/>
      <c r="K61" s="48"/>
    </row>
    <row r="62" spans="1:11" x14ac:dyDescent="0.25">
      <c r="A62" s="24"/>
      <c r="B62" s="25" t="s">
        <v>65</v>
      </c>
      <c r="C62" s="21">
        <v>26115100</v>
      </c>
      <c r="D62" s="22">
        <v>0</v>
      </c>
      <c r="E62" s="22">
        <f t="shared" si="7"/>
        <v>26115100</v>
      </c>
      <c r="F62" s="22">
        <v>0</v>
      </c>
      <c r="G62" s="21">
        <v>0</v>
      </c>
      <c r="H62" s="22">
        <f t="shared" si="2"/>
        <v>26115100</v>
      </c>
      <c r="I62" s="48"/>
      <c r="J62" s="48"/>
      <c r="K62" s="48"/>
    </row>
    <row r="63" spans="1:11" x14ac:dyDescent="0.25">
      <c r="A63" s="19" t="s">
        <v>66</v>
      </c>
      <c r="B63" s="20"/>
      <c r="C63" s="21">
        <f>SUM(C64:C71)</f>
        <v>0</v>
      </c>
      <c r="D63" s="22">
        <f>SUM(D64:D71)</f>
        <v>0</v>
      </c>
      <c r="E63" s="22">
        <f t="shared" si="7"/>
        <v>0</v>
      </c>
      <c r="F63" s="21">
        <f>SUM(F64:F71)</f>
        <v>0</v>
      </c>
      <c r="G63" s="22">
        <f>SUM(G64:G71)</f>
        <v>0</v>
      </c>
      <c r="H63" s="21">
        <f>SUM(H64:H71)</f>
        <v>0</v>
      </c>
      <c r="I63" s="48"/>
      <c r="J63" s="48"/>
      <c r="K63" s="48"/>
    </row>
    <row r="64" spans="1:11" x14ac:dyDescent="0.25">
      <c r="A64" s="24"/>
      <c r="B64" s="25" t="s">
        <v>67</v>
      </c>
      <c r="C64" s="21">
        <v>0</v>
      </c>
      <c r="D64" s="22">
        <v>0</v>
      </c>
      <c r="E64" s="22">
        <f t="shared" si="7"/>
        <v>0</v>
      </c>
      <c r="F64" s="22">
        <v>0</v>
      </c>
      <c r="G64" s="22">
        <v>0</v>
      </c>
      <c r="H64" s="22">
        <v>0</v>
      </c>
      <c r="I64" s="48"/>
      <c r="J64" s="48"/>
      <c r="K64" s="48"/>
    </row>
    <row r="65" spans="1:11" x14ac:dyDescent="0.25">
      <c r="A65" s="24"/>
      <c r="B65" s="25" t="s">
        <v>68</v>
      </c>
      <c r="C65" s="21">
        <v>0</v>
      </c>
      <c r="D65" s="22">
        <v>0</v>
      </c>
      <c r="E65" s="22">
        <f t="shared" si="7"/>
        <v>0</v>
      </c>
      <c r="F65" s="22">
        <v>0</v>
      </c>
      <c r="G65" s="22">
        <v>0</v>
      </c>
      <c r="H65" s="22">
        <v>0</v>
      </c>
      <c r="I65" s="48"/>
      <c r="J65" s="48"/>
      <c r="K65" s="48"/>
    </row>
    <row r="66" spans="1:11" x14ac:dyDescent="0.25">
      <c r="A66" s="24"/>
      <c r="B66" s="25" t="s">
        <v>69</v>
      </c>
      <c r="C66" s="21">
        <v>0</v>
      </c>
      <c r="D66" s="22">
        <v>0</v>
      </c>
      <c r="E66" s="22">
        <f t="shared" si="7"/>
        <v>0</v>
      </c>
      <c r="F66" s="22">
        <v>0</v>
      </c>
      <c r="G66" s="22">
        <v>0</v>
      </c>
      <c r="H66" s="22">
        <v>0</v>
      </c>
      <c r="I66" s="48"/>
      <c r="J66" s="48"/>
      <c r="K66" s="48"/>
    </row>
    <row r="67" spans="1:11" x14ac:dyDescent="0.25">
      <c r="A67" s="24"/>
      <c r="B67" s="25" t="s">
        <v>70</v>
      </c>
      <c r="C67" s="21">
        <v>0</v>
      </c>
      <c r="D67" s="22">
        <v>0</v>
      </c>
      <c r="E67" s="22">
        <f t="shared" si="7"/>
        <v>0</v>
      </c>
      <c r="F67" s="22">
        <v>0</v>
      </c>
      <c r="G67" s="22">
        <v>0</v>
      </c>
      <c r="H67" s="22">
        <v>0</v>
      </c>
      <c r="I67" s="48"/>
      <c r="J67" s="48"/>
      <c r="K67" s="48"/>
    </row>
    <row r="68" spans="1:11" x14ac:dyDescent="0.25">
      <c r="A68" s="24"/>
      <c r="B68" s="25" t="s">
        <v>71</v>
      </c>
      <c r="C68" s="21">
        <v>0</v>
      </c>
      <c r="D68" s="22">
        <v>0</v>
      </c>
      <c r="E68" s="22">
        <f t="shared" si="7"/>
        <v>0</v>
      </c>
      <c r="F68" s="22">
        <v>0</v>
      </c>
      <c r="G68" s="22">
        <v>0</v>
      </c>
      <c r="H68" s="22">
        <v>0</v>
      </c>
      <c r="I68" s="48"/>
      <c r="J68" s="48"/>
      <c r="K68" s="48"/>
    </row>
    <row r="69" spans="1:11" x14ac:dyDescent="0.25">
      <c r="A69" s="24"/>
      <c r="B69" s="25" t="s">
        <v>72</v>
      </c>
      <c r="C69" s="21">
        <v>0</v>
      </c>
      <c r="D69" s="22">
        <v>0</v>
      </c>
      <c r="E69" s="22">
        <f t="shared" si="7"/>
        <v>0</v>
      </c>
      <c r="F69" s="22">
        <v>0</v>
      </c>
      <c r="G69" s="22">
        <v>0</v>
      </c>
      <c r="H69" s="22">
        <v>0</v>
      </c>
      <c r="I69" s="48"/>
      <c r="J69" s="48"/>
      <c r="K69" s="48"/>
    </row>
    <row r="70" spans="1:11" x14ac:dyDescent="0.25">
      <c r="A70" s="24"/>
      <c r="B70" s="25" t="s">
        <v>73</v>
      </c>
      <c r="C70" s="21">
        <v>0</v>
      </c>
      <c r="D70" s="22">
        <v>0</v>
      </c>
      <c r="E70" s="22">
        <f t="shared" si="7"/>
        <v>0</v>
      </c>
      <c r="F70" s="22">
        <v>0</v>
      </c>
      <c r="G70" s="22">
        <v>0</v>
      </c>
      <c r="H70" s="22">
        <v>0</v>
      </c>
      <c r="I70" s="48"/>
      <c r="J70" s="48"/>
      <c r="K70" s="48"/>
    </row>
    <row r="71" spans="1:11" x14ac:dyDescent="0.25">
      <c r="A71" s="24"/>
      <c r="B71" s="25" t="s">
        <v>74</v>
      </c>
      <c r="C71" s="21">
        <v>0</v>
      </c>
      <c r="D71" s="22">
        <v>0</v>
      </c>
      <c r="E71" s="22">
        <f t="shared" si="7"/>
        <v>0</v>
      </c>
      <c r="F71" s="22">
        <v>0</v>
      </c>
      <c r="G71" s="22">
        <v>0</v>
      </c>
      <c r="H71" s="22">
        <v>0</v>
      </c>
      <c r="I71" s="48"/>
      <c r="J71" s="48"/>
      <c r="K71" s="48"/>
    </row>
    <row r="72" spans="1:11" x14ac:dyDescent="0.25">
      <c r="A72" s="19" t="s">
        <v>75</v>
      </c>
      <c r="B72" s="20"/>
      <c r="C72" s="21">
        <f>C73+C74+C75</f>
        <v>0</v>
      </c>
      <c r="D72" s="22">
        <f>D73+D74+D75</f>
        <v>0</v>
      </c>
      <c r="E72" s="22">
        <f>E73+E74+E75</f>
        <v>0</v>
      </c>
      <c r="F72" s="21">
        <f>F73+F74+F75</f>
        <v>0</v>
      </c>
      <c r="G72" s="22">
        <v>0</v>
      </c>
      <c r="H72" s="21">
        <f>H73+H74+H75</f>
        <v>0</v>
      </c>
      <c r="I72" s="48"/>
      <c r="J72" s="48"/>
      <c r="K72" s="48"/>
    </row>
    <row r="73" spans="1:11" x14ac:dyDescent="0.25">
      <c r="A73" s="24"/>
      <c r="B73" s="25" t="s">
        <v>76</v>
      </c>
      <c r="C73" s="21">
        <v>0</v>
      </c>
      <c r="D73" s="22">
        <v>0</v>
      </c>
      <c r="E73" s="22">
        <f t="shared" si="7"/>
        <v>0</v>
      </c>
      <c r="F73" s="22">
        <v>0</v>
      </c>
      <c r="G73" s="22">
        <v>0</v>
      </c>
      <c r="H73" s="22">
        <v>0</v>
      </c>
      <c r="I73" s="48"/>
      <c r="J73" s="48"/>
      <c r="K73" s="48"/>
    </row>
    <row r="74" spans="1:11" x14ac:dyDescent="0.25">
      <c r="A74" s="24"/>
      <c r="B74" s="25" t="s">
        <v>77</v>
      </c>
      <c r="C74" s="21">
        <v>0</v>
      </c>
      <c r="D74" s="22">
        <v>0</v>
      </c>
      <c r="E74" s="22">
        <f t="shared" si="7"/>
        <v>0</v>
      </c>
      <c r="F74" s="22">
        <v>0</v>
      </c>
      <c r="G74" s="22">
        <v>0</v>
      </c>
      <c r="H74" s="22">
        <v>0</v>
      </c>
      <c r="I74" s="48"/>
      <c r="J74" s="48"/>
      <c r="K74" s="48"/>
    </row>
    <row r="75" spans="1:11" x14ac:dyDescent="0.25">
      <c r="A75" s="24"/>
      <c r="B75" s="25" t="s">
        <v>78</v>
      </c>
      <c r="C75" s="21">
        <v>0</v>
      </c>
      <c r="D75" s="22">
        <v>0</v>
      </c>
      <c r="E75" s="22">
        <f t="shared" si="7"/>
        <v>0</v>
      </c>
      <c r="F75" s="22">
        <v>0</v>
      </c>
      <c r="G75" s="22">
        <v>0</v>
      </c>
      <c r="H75" s="22">
        <v>0</v>
      </c>
      <c r="I75" s="48"/>
      <c r="J75" s="48"/>
      <c r="K75" s="48"/>
    </row>
    <row r="76" spans="1:11" x14ac:dyDescent="0.25">
      <c r="A76" s="19" t="s">
        <v>79</v>
      </c>
      <c r="B76" s="20"/>
      <c r="C76" s="21">
        <f t="shared" ref="C76:H76" si="8">SUM(C77:C83)</f>
        <v>8753666.0099999998</v>
      </c>
      <c r="D76" s="22">
        <f t="shared" si="8"/>
        <v>0</v>
      </c>
      <c r="E76" s="22">
        <f t="shared" si="8"/>
        <v>8753666.0099999998</v>
      </c>
      <c r="F76" s="21">
        <f t="shared" si="8"/>
        <v>8448314.2200000007</v>
      </c>
      <c r="G76" s="22">
        <f t="shared" si="8"/>
        <v>8448314.2200000007</v>
      </c>
      <c r="H76" s="21">
        <f t="shared" si="8"/>
        <v>305351.79000000004</v>
      </c>
      <c r="I76" s="48"/>
      <c r="J76" s="48"/>
      <c r="K76" s="48"/>
    </row>
    <row r="77" spans="1:11" x14ac:dyDescent="0.25">
      <c r="A77" s="24"/>
      <c r="B77" s="25" t="s">
        <v>80</v>
      </c>
      <c r="C77" s="21">
        <v>7896666</v>
      </c>
      <c r="D77" s="22">
        <v>0</v>
      </c>
      <c r="E77" s="22">
        <f t="shared" si="7"/>
        <v>7896666</v>
      </c>
      <c r="F77" s="22">
        <v>7866666</v>
      </c>
      <c r="G77" s="22">
        <v>7866666</v>
      </c>
      <c r="H77" s="22">
        <f>E77-F77</f>
        <v>30000</v>
      </c>
      <c r="I77" s="48"/>
      <c r="J77" s="48"/>
      <c r="K77" s="48"/>
    </row>
    <row r="78" spans="1:11" x14ac:dyDescent="0.25">
      <c r="A78" s="24"/>
      <c r="B78" s="25" t="s">
        <v>81</v>
      </c>
      <c r="C78" s="21">
        <v>800000.01</v>
      </c>
      <c r="D78" s="22">
        <v>0</v>
      </c>
      <c r="E78" s="22">
        <f t="shared" si="7"/>
        <v>800000.01</v>
      </c>
      <c r="F78" s="22">
        <v>581648.22</v>
      </c>
      <c r="G78" s="22">
        <v>581648.22</v>
      </c>
      <c r="H78" s="22">
        <f>E78-F78</f>
        <v>218351.79000000004</v>
      </c>
      <c r="I78" s="48"/>
      <c r="J78" s="48"/>
      <c r="K78" s="48"/>
    </row>
    <row r="79" spans="1:11" x14ac:dyDescent="0.25">
      <c r="A79" s="24"/>
      <c r="B79" s="25" t="s">
        <v>82</v>
      </c>
      <c r="C79" s="21">
        <v>0</v>
      </c>
      <c r="D79" s="22">
        <v>0</v>
      </c>
      <c r="E79" s="22">
        <f t="shared" si="7"/>
        <v>0</v>
      </c>
      <c r="F79" s="22">
        <v>0</v>
      </c>
      <c r="G79" s="22">
        <v>0</v>
      </c>
      <c r="H79" s="22">
        <v>0</v>
      </c>
      <c r="I79" s="48"/>
      <c r="J79" s="48"/>
      <c r="K79" s="48"/>
    </row>
    <row r="80" spans="1:11" x14ac:dyDescent="0.25">
      <c r="A80" s="24"/>
      <c r="B80" s="25" t="s">
        <v>83</v>
      </c>
      <c r="C80" s="21">
        <v>57000</v>
      </c>
      <c r="D80" s="22">
        <v>0</v>
      </c>
      <c r="E80" s="22">
        <f t="shared" si="7"/>
        <v>57000</v>
      </c>
      <c r="F80" s="22">
        <v>0</v>
      </c>
      <c r="G80" s="22">
        <v>0</v>
      </c>
      <c r="H80" s="22">
        <f>E80-F80</f>
        <v>57000</v>
      </c>
      <c r="I80" s="48"/>
      <c r="J80" s="48"/>
      <c r="K80" s="48"/>
    </row>
    <row r="81" spans="1:11" x14ac:dyDescent="0.25">
      <c r="A81" s="24"/>
      <c r="B81" s="25" t="s">
        <v>84</v>
      </c>
      <c r="C81" s="21">
        <v>0</v>
      </c>
      <c r="D81" s="22">
        <v>0</v>
      </c>
      <c r="E81" s="22">
        <f t="shared" si="7"/>
        <v>0</v>
      </c>
      <c r="F81" s="22">
        <v>0</v>
      </c>
      <c r="G81" s="22">
        <v>0</v>
      </c>
      <c r="H81" s="22">
        <v>0</v>
      </c>
      <c r="I81" s="48"/>
      <c r="J81" s="48"/>
      <c r="K81" s="48"/>
    </row>
    <row r="82" spans="1:11" x14ac:dyDescent="0.25">
      <c r="A82" s="24"/>
      <c r="B82" s="25" t="s">
        <v>85</v>
      </c>
      <c r="C82" s="21">
        <v>0</v>
      </c>
      <c r="D82" s="22">
        <v>0</v>
      </c>
      <c r="E82" s="22">
        <f t="shared" si="7"/>
        <v>0</v>
      </c>
      <c r="F82" s="22">
        <v>0</v>
      </c>
      <c r="G82" s="22">
        <v>0</v>
      </c>
      <c r="H82" s="22">
        <v>0</v>
      </c>
      <c r="I82" s="48"/>
      <c r="J82" s="48"/>
      <c r="K82" s="48"/>
    </row>
    <row r="83" spans="1:11" x14ac:dyDescent="0.25">
      <c r="A83" s="24"/>
      <c r="B83" s="25" t="s">
        <v>86</v>
      </c>
      <c r="C83" s="21">
        <v>0</v>
      </c>
      <c r="D83" s="22">
        <v>0</v>
      </c>
      <c r="E83" s="22">
        <f t="shared" si="7"/>
        <v>0</v>
      </c>
      <c r="F83" s="22">
        <v>0</v>
      </c>
      <c r="G83" s="22">
        <v>0</v>
      </c>
      <c r="H83" s="22">
        <v>0</v>
      </c>
      <c r="I83" s="48"/>
      <c r="J83" s="48"/>
      <c r="K83" s="48"/>
    </row>
    <row r="84" spans="1:11" ht="15.75" thickBot="1" x14ac:dyDescent="0.3">
      <c r="A84" s="26"/>
      <c r="B84" s="27"/>
      <c r="C84" s="28"/>
      <c r="D84" s="29"/>
      <c r="E84" s="29"/>
      <c r="F84" s="29"/>
      <c r="G84" s="29"/>
      <c r="H84" s="29"/>
      <c r="I84" s="48"/>
      <c r="J84" s="48"/>
      <c r="K84" s="48"/>
    </row>
    <row r="85" spans="1:11" x14ac:dyDescent="0.25">
      <c r="A85" s="25"/>
      <c r="B85" s="25"/>
      <c r="C85" s="30"/>
      <c r="D85" s="30"/>
      <c r="E85" s="30"/>
      <c r="F85" s="30"/>
      <c r="G85" s="30"/>
      <c r="H85" s="30"/>
      <c r="I85" s="48"/>
      <c r="J85" s="48"/>
      <c r="K85" s="48"/>
    </row>
    <row r="86" spans="1:11" x14ac:dyDescent="0.25">
      <c r="A86" s="25"/>
      <c r="B86" s="25"/>
      <c r="C86" s="30"/>
      <c r="D86" s="30"/>
      <c r="E86" s="30"/>
      <c r="F86" s="30"/>
      <c r="G86" s="30"/>
      <c r="H86" s="30"/>
      <c r="I86" s="48"/>
      <c r="J86" s="48"/>
      <c r="K86" s="48"/>
    </row>
    <row r="87" spans="1:11" x14ac:dyDescent="0.25">
      <c r="A87" s="25"/>
      <c r="B87" s="25"/>
      <c r="C87" s="30"/>
      <c r="D87" s="30"/>
      <c r="E87" s="30"/>
      <c r="F87" s="30"/>
      <c r="G87" s="30"/>
      <c r="H87" s="30"/>
      <c r="I87" s="48"/>
      <c r="J87" s="48"/>
      <c r="K87" s="48"/>
    </row>
    <row r="88" spans="1:11" x14ac:dyDescent="0.25">
      <c r="A88" s="25"/>
      <c r="B88" s="25"/>
      <c r="C88" s="30"/>
      <c r="D88" s="30"/>
      <c r="E88" s="30"/>
      <c r="F88" s="30"/>
      <c r="G88" s="30"/>
      <c r="H88" s="30"/>
      <c r="I88" s="48"/>
      <c r="J88" s="48"/>
      <c r="K88" s="48"/>
    </row>
    <row r="89" spans="1:11" x14ac:dyDescent="0.25">
      <c r="A89" s="25"/>
      <c r="B89" s="25"/>
      <c r="C89" s="30"/>
      <c r="D89" s="30"/>
      <c r="E89" s="30"/>
      <c r="F89" s="30"/>
      <c r="G89" s="30"/>
      <c r="H89" s="30"/>
      <c r="I89" s="48"/>
      <c r="J89" s="48"/>
      <c r="K89" s="48"/>
    </row>
    <row r="90" spans="1:11" x14ac:dyDescent="0.25">
      <c r="A90" s="25"/>
      <c r="B90" s="25"/>
      <c r="C90" s="30"/>
      <c r="D90" s="30"/>
      <c r="E90" s="30"/>
      <c r="F90" s="30"/>
      <c r="G90" s="30"/>
      <c r="H90" s="30"/>
      <c r="I90" s="48"/>
      <c r="J90" s="48"/>
      <c r="K90" s="48"/>
    </row>
    <row r="91" spans="1:11" x14ac:dyDescent="0.25">
      <c r="A91" s="25"/>
      <c r="B91" s="25"/>
      <c r="C91" s="30"/>
      <c r="D91" s="30"/>
      <c r="E91" s="30"/>
      <c r="F91" s="30"/>
      <c r="G91" s="30"/>
      <c r="H91" s="30"/>
      <c r="I91" s="48"/>
      <c r="J91" s="48"/>
      <c r="K91" s="48"/>
    </row>
    <row r="92" spans="1:11" x14ac:dyDescent="0.25">
      <c r="A92" s="25"/>
      <c r="B92" s="25"/>
      <c r="C92" s="30"/>
      <c r="D92" s="30"/>
      <c r="E92" s="30"/>
      <c r="F92" s="30"/>
      <c r="G92" s="30"/>
      <c r="H92" s="30"/>
      <c r="I92" s="48"/>
      <c r="J92" s="48"/>
      <c r="K92" s="48"/>
    </row>
    <row r="93" spans="1:11" x14ac:dyDescent="0.25">
      <c r="A93" s="25"/>
      <c r="B93" s="25"/>
      <c r="C93" s="30"/>
      <c r="D93" s="30"/>
      <c r="E93" s="30"/>
      <c r="F93" s="30"/>
      <c r="G93" s="30"/>
      <c r="H93" s="30"/>
      <c r="I93" s="48"/>
      <c r="J93" s="48"/>
      <c r="K93" s="48"/>
    </row>
    <row r="94" spans="1:11" x14ac:dyDescent="0.25">
      <c r="A94" s="25"/>
      <c r="B94" s="25"/>
      <c r="C94" s="30"/>
      <c r="D94" s="30"/>
      <c r="E94" s="30"/>
      <c r="F94" s="30"/>
      <c r="G94" s="30"/>
      <c r="H94" s="30"/>
      <c r="I94" s="48"/>
      <c r="J94" s="48"/>
      <c r="K94" s="48"/>
    </row>
    <row r="95" spans="1:11" x14ac:dyDescent="0.25">
      <c r="A95" s="25"/>
      <c r="B95" s="25"/>
      <c r="C95" s="30"/>
      <c r="D95" s="30"/>
      <c r="E95" s="30"/>
      <c r="F95" s="30"/>
      <c r="G95" s="30"/>
      <c r="H95" s="30"/>
      <c r="I95" s="48"/>
      <c r="J95" s="48"/>
      <c r="K95" s="48"/>
    </row>
    <row r="96" spans="1:11" x14ac:dyDescent="0.25">
      <c r="A96" s="25"/>
      <c r="B96" s="25"/>
      <c r="C96" s="30"/>
      <c r="D96" s="30"/>
      <c r="E96" s="30"/>
      <c r="F96" s="30"/>
      <c r="G96" s="30"/>
      <c r="H96" s="30"/>
      <c r="I96" s="48"/>
      <c r="J96" s="48"/>
      <c r="K96" s="48"/>
    </row>
    <row r="97" spans="1:11" x14ac:dyDescent="0.25">
      <c r="A97" s="25"/>
      <c r="B97" s="25"/>
      <c r="C97" s="30"/>
      <c r="D97" s="30"/>
      <c r="E97" s="30"/>
      <c r="F97" s="30"/>
      <c r="G97" s="30"/>
      <c r="H97" s="30"/>
      <c r="I97" s="48"/>
      <c r="J97" s="48"/>
      <c r="K97" s="48"/>
    </row>
    <row r="98" spans="1:11" x14ac:dyDescent="0.25">
      <c r="A98" s="25"/>
      <c r="B98" s="25"/>
      <c r="C98" s="30"/>
      <c r="D98" s="30"/>
      <c r="E98" s="30"/>
      <c r="F98" s="30"/>
      <c r="G98" s="30"/>
      <c r="H98" s="30"/>
      <c r="I98" s="48"/>
      <c r="J98" s="48"/>
      <c r="K98" s="48"/>
    </row>
    <row r="99" spans="1:11" x14ac:dyDescent="0.25">
      <c r="A99" s="25"/>
      <c r="B99" s="25"/>
      <c r="C99" s="30"/>
      <c r="D99" s="30"/>
      <c r="E99" s="30"/>
      <c r="F99" s="30"/>
      <c r="G99" s="30"/>
      <c r="H99" s="30"/>
      <c r="I99" s="48"/>
      <c r="J99" s="48"/>
      <c r="K99" s="48"/>
    </row>
    <row r="100" spans="1:11" x14ac:dyDescent="0.25">
      <c r="A100" s="25"/>
      <c r="B100" s="25"/>
      <c r="C100" s="30"/>
      <c r="D100" s="30"/>
      <c r="E100" s="30"/>
      <c r="F100" s="30"/>
      <c r="G100" s="30"/>
      <c r="H100" s="30"/>
      <c r="I100" s="48"/>
      <c r="J100" s="48"/>
      <c r="K100" s="48"/>
    </row>
    <row r="101" spans="1:11" x14ac:dyDescent="0.25">
      <c r="A101" s="25"/>
      <c r="B101" s="25"/>
      <c r="C101" s="30"/>
      <c r="D101" s="30"/>
      <c r="E101" s="30"/>
      <c r="F101" s="30"/>
      <c r="G101" s="30"/>
      <c r="H101" s="30"/>
      <c r="I101" s="48"/>
      <c r="J101" s="48"/>
      <c r="K101" s="48"/>
    </row>
    <row r="102" spans="1:11" ht="15.75" thickBot="1" x14ac:dyDescent="0.3">
      <c r="A102" s="25"/>
      <c r="B102" s="25"/>
      <c r="C102" s="30"/>
      <c r="D102" s="30"/>
      <c r="E102" s="30"/>
      <c r="F102" s="30"/>
      <c r="G102" s="30"/>
      <c r="H102" s="30"/>
      <c r="I102" s="48"/>
      <c r="J102" s="48"/>
      <c r="K102" s="48"/>
    </row>
    <row r="103" spans="1:11" x14ac:dyDescent="0.25">
      <c r="A103" s="15"/>
      <c r="B103" s="16"/>
      <c r="C103" s="31">
        <f t="shared" ref="C103:H103" si="9">C105+C113+C123+C133+C143+C153+C157+C166+C170</f>
        <v>178539066.04000002</v>
      </c>
      <c r="D103" s="31">
        <f t="shared" si="9"/>
        <v>374861763.32000005</v>
      </c>
      <c r="E103" s="31">
        <f t="shared" si="9"/>
        <v>553400829.36000001</v>
      </c>
      <c r="F103" s="31">
        <f t="shared" si="9"/>
        <v>145946257.74000001</v>
      </c>
      <c r="G103" s="31">
        <f t="shared" si="9"/>
        <v>103360500.46000001</v>
      </c>
      <c r="H103" s="31">
        <f t="shared" si="9"/>
        <v>407454571.61999995</v>
      </c>
      <c r="I103" s="48"/>
      <c r="J103" s="48"/>
      <c r="K103" s="48"/>
    </row>
    <row r="104" spans="1:11" x14ac:dyDescent="0.25">
      <c r="A104" s="32" t="s">
        <v>87</v>
      </c>
      <c r="B104" s="33"/>
      <c r="C104" s="34"/>
      <c r="D104" s="34"/>
      <c r="E104" s="34"/>
      <c r="F104" s="34"/>
      <c r="G104" s="34"/>
      <c r="H104" s="34"/>
      <c r="I104" s="48"/>
      <c r="J104" s="48"/>
      <c r="K104" s="48"/>
    </row>
    <row r="105" spans="1:11" x14ac:dyDescent="0.25">
      <c r="A105" s="19" t="s">
        <v>14</v>
      </c>
      <c r="B105" s="20"/>
      <c r="C105" s="21">
        <f>SUM(C106:C112)</f>
        <v>0</v>
      </c>
      <c r="D105" s="21">
        <f>SUM(D106:D112)</f>
        <v>0</v>
      </c>
      <c r="E105" s="22">
        <f>C105+D105</f>
        <v>0</v>
      </c>
      <c r="F105" s="22">
        <f>SUM(F106:F112)</f>
        <v>0</v>
      </c>
      <c r="G105" s="22">
        <f>SUM(G106:G112)</f>
        <v>0</v>
      </c>
      <c r="H105" s="22">
        <f>SUM(H106:H112)</f>
        <v>0</v>
      </c>
      <c r="I105" s="48"/>
      <c r="J105" s="48"/>
      <c r="K105" s="48"/>
    </row>
    <row r="106" spans="1:11" x14ac:dyDescent="0.25">
      <c r="A106" s="24"/>
      <c r="B106" s="25" t="s">
        <v>15</v>
      </c>
      <c r="C106" s="21">
        <v>0</v>
      </c>
      <c r="D106" s="22">
        <v>0</v>
      </c>
      <c r="E106" s="22">
        <f t="shared" ref="E106:E172" si="10">C106+D106</f>
        <v>0</v>
      </c>
      <c r="F106" s="22">
        <v>0</v>
      </c>
      <c r="G106" s="22">
        <v>0</v>
      </c>
      <c r="H106" s="22">
        <f>E106-F106</f>
        <v>0</v>
      </c>
      <c r="I106" s="48"/>
      <c r="J106" s="48"/>
      <c r="K106" s="48"/>
    </row>
    <row r="107" spans="1:11" x14ac:dyDescent="0.25">
      <c r="A107" s="24"/>
      <c r="B107" s="25" t="s">
        <v>16</v>
      </c>
      <c r="C107" s="21">
        <v>0</v>
      </c>
      <c r="D107" s="22">
        <v>0</v>
      </c>
      <c r="E107" s="22">
        <f t="shared" si="10"/>
        <v>0</v>
      </c>
      <c r="F107" s="22">
        <v>0</v>
      </c>
      <c r="G107" s="22">
        <v>0</v>
      </c>
      <c r="H107" s="22">
        <f t="shared" ref="H107:H172" si="11">E107-F107</f>
        <v>0</v>
      </c>
      <c r="I107" s="48"/>
      <c r="J107" s="48"/>
      <c r="K107" s="48"/>
    </row>
    <row r="108" spans="1:11" x14ac:dyDescent="0.25">
      <c r="A108" s="24"/>
      <c r="B108" s="25" t="s">
        <v>17</v>
      </c>
      <c r="C108" s="21">
        <v>0</v>
      </c>
      <c r="D108" s="22">
        <v>0</v>
      </c>
      <c r="E108" s="22">
        <f t="shared" si="10"/>
        <v>0</v>
      </c>
      <c r="F108" s="22">
        <v>0</v>
      </c>
      <c r="G108" s="22">
        <v>0</v>
      </c>
      <c r="H108" s="22">
        <f t="shared" si="11"/>
        <v>0</v>
      </c>
      <c r="I108" s="48"/>
      <c r="J108" s="48"/>
      <c r="K108" s="48"/>
    </row>
    <row r="109" spans="1:11" x14ac:dyDescent="0.25">
      <c r="A109" s="24"/>
      <c r="B109" s="25" t="s">
        <v>18</v>
      </c>
      <c r="C109" s="21">
        <v>0</v>
      </c>
      <c r="D109" s="22">
        <v>0</v>
      </c>
      <c r="E109" s="22">
        <f t="shared" si="10"/>
        <v>0</v>
      </c>
      <c r="F109" s="22">
        <v>0</v>
      </c>
      <c r="G109" s="22">
        <v>0</v>
      </c>
      <c r="H109" s="22">
        <f t="shared" si="11"/>
        <v>0</v>
      </c>
      <c r="I109" s="48"/>
      <c r="J109" s="48"/>
      <c r="K109" s="48"/>
    </row>
    <row r="110" spans="1:11" x14ac:dyDescent="0.25">
      <c r="A110" s="24"/>
      <c r="B110" s="25" t="s">
        <v>19</v>
      </c>
      <c r="C110" s="21">
        <v>0</v>
      </c>
      <c r="D110" s="22">
        <v>0</v>
      </c>
      <c r="E110" s="22">
        <f t="shared" si="10"/>
        <v>0</v>
      </c>
      <c r="F110" s="22">
        <v>0</v>
      </c>
      <c r="G110" s="22">
        <v>0</v>
      </c>
      <c r="H110" s="22">
        <f t="shared" si="11"/>
        <v>0</v>
      </c>
      <c r="I110" s="48"/>
      <c r="J110" s="48"/>
      <c r="K110" s="48"/>
    </row>
    <row r="111" spans="1:11" x14ac:dyDescent="0.25">
      <c r="A111" s="24"/>
      <c r="B111" s="25" t="s">
        <v>20</v>
      </c>
      <c r="C111" s="21">
        <v>0</v>
      </c>
      <c r="D111" s="22">
        <v>0</v>
      </c>
      <c r="E111" s="22">
        <f t="shared" si="10"/>
        <v>0</v>
      </c>
      <c r="F111" s="22">
        <v>0</v>
      </c>
      <c r="G111" s="22">
        <v>0</v>
      </c>
      <c r="H111" s="22">
        <f t="shared" si="11"/>
        <v>0</v>
      </c>
      <c r="I111" s="48"/>
      <c r="J111" s="48"/>
      <c r="K111" s="48"/>
    </row>
    <row r="112" spans="1:11" x14ac:dyDescent="0.25">
      <c r="A112" s="24"/>
      <c r="B112" s="25" t="s">
        <v>21</v>
      </c>
      <c r="C112" s="21">
        <v>0</v>
      </c>
      <c r="D112" s="22">
        <v>0</v>
      </c>
      <c r="E112" s="22">
        <f t="shared" si="10"/>
        <v>0</v>
      </c>
      <c r="F112" s="22">
        <v>0</v>
      </c>
      <c r="G112" s="22">
        <v>0</v>
      </c>
      <c r="H112" s="22">
        <f t="shared" si="11"/>
        <v>0</v>
      </c>
      <c r="I112" s="48"/>
      <c r="J112" s="48"/>
      <c r="K112" s="48"/>
    </row>
    <row r="113" spans="1:11" x14ac:dyDescent="0.25">
      <c r="A113" s="19" t="s">
        <v>22</v>
      </c>
      <c r="B113" s="20"/>
      <c r="C113" s="21">
        <f t="shared" ref="C113:H113" si="12">SUM(C114:C122)</f>
        <v>24359547.140000001</v>
      </c>
      <c r="D113" s="21">
        <f t="shared" si="12"/>
        <v>74104260.260000005</v>
      </c>
      <c r="E113" s="21">
        <f t="shared" si="12"/>
        <v>98463807.400000006</v>
      </c>
      <c r="F113" s="22">
        <f t="shared" si="12"/>
        <v>6958141.3899999997</v>
      </c>
      <c r="G113" s="22">
        <f t="shared" si="12"/>
        <v>0</v>
      </c>
      <c r="H113" s="21">
        <f t="shared" si="12"/>
        <v>91505666.010000005</v>
      </c>
      <c r="I113" s="48"/>
      <c r="J113" s="48"/>
      <c r="K113" s="48"/>
    </row>
    <row r="114" spans="1:11" x14ac:dyDescent="0.25">
      <c r="A114" s="24"/>
      <c r="B114" s="25" t="s">
        <v>23</v>
      </c>
      <c r="C114" s="21">
        <v>0</v>
      </c>
      <c r="D114" s="22">
        <v>10020</v>
      </c>
      <c r="E114" s="22">
        <f t="shared" si="10"/>
        <v>10020</v>
      </c>
      <c r="F114" s="22">
        <v>0</v>
      </c>
      <c r="G114" s="22">
        <v>0</v>
      </c>
      <c r="H114" s="22">
        <f t="shared" si="11"/>
        <v>10020</v>
      </c>
      <c r="I114" s="48"/>
      <c r="J114" s="48"/>
      <c r="K114" s="48"/>
    </row>
    <row r="115" spans="1:11" x14ac:dyDescent="0.25">
      <c r="A115" s="24"/>
      <c r="B115" s="25" t="s">
        <v>24</v>
      </c>
      <c r="C115" s="21">
        <v>0</v>
      </c>
      <c r="D115" s="22">
        <v>2240</v>
      </c>
      <c r="E115" s="22">
        <f t="shared" si="10"/>
        <v>2240</v>
      </c>
      <c r="F115" s="22">
        <v>0</v>
      </c>
      <c r="G115" s="22">
        <v>0</v>
      </c>
      <c r="H115" s="22">
        <f t="shared" si="11"/>
        <v>2240</v>
      </c>
      <c r="I115" s="48"/>
      <c r="J115" s="48"/>
      <c r="K115" s="48"/>
    </row>
    <row r="116" spans="1:11" x14ac:dyDescent="0.25">
      <c r="A116" s="24"/>
      <c r="B116" s="25" t="s">
        <v>25</v>
      </c>
      <c r="C116" s="21">
        <v>0</v>
      </c>
      <c r="D116" s="22">
        <v>0</v>
      </c>
      <c r="E116" s="22">
        <f t="shared" si="10"/>
        <v>0</v>
      </c>
      <c r="F116" s="22">
        <v>0</v>
      </c>
      <c r="G116" s="22">
        <v>0</v>
      </c>
      <c r="H116" s="22">
        <f t="shared" si="11"/>
        <v>0</v>
      </c>
      <c r="I116" s="48"/>
      <c r="J116" s="48"/>
      <c r="K116" s="48"/>
    </row>
    <row r="117" spans="1:11" x14ac:dyDescent="0.25">
      <c r="A117" s="24"/>
      <c r="B117" s="25" t="s">
        <v>26</v>
      </c>
      <c r="C117" s="21">
        <v>0</v>
      </c>
      <c r="D117" s="22">
        <v>629406</v>
      </c>
      <c r="E117" s="22">
        <f t="shared" si="10"/>
        <v>629406</v>
      </c>
      <c r="F117" s="22">
        <v>0</v>
      </c>
      <c r="G117" s="22">
        <v>0</v>
      </c>
      <c r="H117" s="22">
        <f t="shared" si="11"/>
        <v>629406</v>
      </c>
      <c r="I117" s="48"/>
      <c r="J117" s="48"/>
      <c r="K117" s="48"/>
    </row>
    <row r="118" spans="1:11" x14ac:dyDescent="0.25">
      <c r="A118" s="24"/>
      <c r="B118" s="25" t="s">
        <v>27</v>
      </c>
      <c r="C118" s="21">
        <v>0</v>
      </c>
      <c r="D118" s="22">
        <v>15250</v>
      </c>
      <c r="E118" s="22">
        <f t="shared" si="10"/>
        <v>15250</v>
      </c>
      <c r="F118" s="22">
        <v>0</v>
      </c>
      <c r="G118" s="22">
        <v>0</v>
      </c>
      <c r="H118" s="22">
        <f t="shared" si="11"/>
        <v>15250</v>
      </c>
      <c r="I118" s="48"/>
      <c r="J118" s="48"/>
      <c r="K118" s="48"/>
    </row>
    <row r="119" spans="1:11" x14ac:dyDescent="0.25">
      <c r="A119" s="24"/>
      <c r="B119" s="25" t="s">
        <v>28</v>
      </c>
      <c r="C119" s="21">
        <v>23059547.140000001</v>
      </c>
      <c r="D119" s="22">
        <v>73502833.260000005</v>
      </c>
      <c r="E119" s="22">
        <f t="shared" si="10"/>
        <v>96562380.400000006</v>
      </c>
      <c r="F119" s="22">
        <v>6958141.3899999997</v>
      </c>
      <c r="G119" s="22">
        <v>0</v>
      </c>
      <c r="H119" s="22">
        <f t="shared" si="11"/>
        <v>89604239.010000005</v>
      </c>
      <c r="I119" s="47"/>
      <c r="J119" s="48"/>
      <c r="K119" s="48"/>
    </row>
    <row r="120" spans="1:11" x14ac:dyDescent="0.25">
      <c r="A120" s="24"/>
      <c r="B120" s="25" t="s">
        <v>29</v>
      </c>
      <c r="C120" s="21">
        <v>800000</v>
      </c>
      <c r="D120" s="22">
        <v>110036</v>
      </c>
      <c r="E120" s="22">
        <f t="shared" si="10"/>
        <v>910036</v>
      </c>
      <c r="F120" s="22">
        <v>0</v>
      </c>
      <c r="G120" s="22">
        <v>0</v>
      </c>
      <c r="H120" s="22">
        <f t="shared" si="11"/>
        <v>910036</v>
      </c>
      <c r="I120" s="47"/>
      <c r="J120" s="48"/>
      <c r="K120" s="48"/>
    </row>
    <row r="121" spans="1:11" x14ac:dyDescent="0.25">
      <c r="A121" s="24"/>
      <c r="B121" s="25" t="s">
        <v>30</v>
      </c>
      <c r="C121" s="21">
        <v>0</v>
      </c>
      <c r="D121" s="22">
        <v>0</v>
      </c>
      <c r="E121" s="22">
        <f t="shared" si="10"/>
        <v>0</v>
      </c>
      <c r="F121" s="22">
        <v>0</v>
      </c>
      <c r="G121" s="22">
        <v>0</v>
      </c>
      <c r="H121" s="22">
        <f t="shared" si="11"/>
        <v>0</v>
      </c>
      <c r="I121" s="48"/>
      <c r="J121" s="48"/>
      <c r="K121" s="48"/>
    </row>
    <row r="122" spans="1:11" x14ac:dyDescent="0.25">
      <c r="A122" s="24"/>
      <c r="B122" s="25" t="s">
        <v>31</v>
      </c>
      <c r="C122" s="21">
        <v>500000</v>
      </c>
      <c r="D122" s="22">
        <v>-165525</v>
      </c>
      <c r="E122" s="22">
        <f t="shared" si="10"/>
        <v>334475</v>
      </c>
      <c r="F122" s="22">
        <v>0</v>
      </c>
      <c r="G122" s="22">
        <v>0</v>
      </c>
      <c r="H122" s="22">
        <f t="shared" si="11"/>
        <v>334475</v>
      </c>
      <c r="I122" s="48"/>
      <c r="J122" s="48"/>
      <c r="K122" s="48"/>
    </row>
    <row r="123" spans="1:11" x14ac:dyDescent="0.25">
      <c r="A123" s="19" t="s">
        <v>32</v>
      </c>
      <c r="B123" s="20"/>
      <c r="C123" s="21">
        <f t="shared" ref="C123:H123" si="13">SUM(C124:C132)</f>
        <v>32939259.600000001</v>
      </c>
      <c r="D123" s="21">
        <f t="shared" si="13"/>
        <v>151570587.11000001</v>
      </c>
      <c r="E123" s="21">
        <f t="shared" si="13"/>
        <v>184509846.70999998</v>
      </c>
      <c r="F123" s="22">
        <f t="shared" si="13"/>
        <v>49103404.370000005</v>
      </c>
      <c r="G123" s="22">
        <f t="shared" si="13"/>
        <v>29798190.490000002</v>
      </c>
      <c r="H123" s="21">
        <f t="shared" si="13"/>
        <v>135406442.33999997</v>
      </c>
      <c r="I123" s="48"/>
      <c r="J123" s="48"/>
      <c r="K123" s="48"/>
    </row>
    <row r="124" spans="1:11" x14ac:dyDescent="0.25">
      <c r="A124" s="24"/>
      <c r="B124" s="25" t="s">
        <v>33</v>
      </c>
      <c r="C124" s="21">
        <v>0</v>
      </c>
      <c r="D124" s="22">
        <v>0</v>
      </c>
      <c r="E124" s="22">
        <f t="shared" si="10"/>
        <v>0</v>
      </c>
      <c r="F124" s="22">
        <v>0</v>
      </c>
      <c r="G124" s="22">
        <v>0</v>
      </c>
      <c r="H124" s="22">
        <f t="shared" si="11"/>
        <v>0</v>
      </c>
      <c r="I124" s="48"/>
      <c r="J124" s="48"/>
      <c r="K124" s="48"/>
    </row>
    <row r="125" spans="1:11" x14ac:dyDescent="0.25">
      <c r="A125" s="24"/>
      <c r="B125" s="25" t="s">
        <v>34</v>
      </c>
      <c r="C125" s="21">
        <v>6289259.5999999996</v>
      </c>
      <c r="D125" s="22">
        <v>32855608.400000006</v>
      </c>
      <c r="E125" s="22">
        <f t="shared" si="10"/>
        <v>39144868.000000007</v>
      </c>
      <c r="F125" s="22">
        <v>6492034.5199999996</v>
      </c>
      <c r="G125" s="22">
        <v>2483806.85</v>
      </c>
      <c r="H125" s="22">
        <f t="shared" si="11"/>
        <v>32652833.480000008</v>
      </c>
      <c r="I125" s="48"/>
      <c r="J125" s="48"/>
      <c r="K125" s="48"/>
    </row>
    <row r="126" spans="1:11" x14ac:dyDescent="0.25">
      <c r="A126" s="24"/>
      <c r="B126" s="25" t="s">
        <v>35</v>
      </c>
      <c r="C126" s="21">
        <v>700000</v>
      </c>
      <c r="D126" s="22">
        <v>2619134.5099999998</v>
      </c>
      <c r="E126" s="22">
        <f t="shared" si="10"/>
        <v>3319134.51</v>
      </c>
      <c r="F126" s="22">
        <v>268100.36</v>
      </c>
      <c r="G126" s="22">
        <v>56840</v>
      </c>
      <c r="H126" s="22">
        <f t="shared" si="11"/>
        <v>3051034.15</v>
      </c>
      <c r="I126" s="47"/>
      <c r="J126" s="48"/>
      <c r="K126" s="48"/>
    </row>
    <row r="127" spans="1:11" x14ac:dyDescent="0.25">
      <c r="A127" s="24"/>
      <c r="B127" s="25" t="s">
        <v>36</v>
      </c>
      <c r="C127" s="21">
        <v>0</v>
      </c>
      <c r="D127" s="22">
        <v>0</v>
      </c>
      <c r="E127" s="22">
        <f t="shared" si="10"/>
        <v>0</v>
      </c>
      <c r="F127" s="22">
        <v>0</v>
      </c>
      <c r="G127" s="22">
        <v>0</v>
      </c>
      <c r="H127" s="22">
        <f t="shared" si="11"/>
        <v>0</v>
      </c>
      <c r="I127" s="48"/>
      <c r="J127" s="48"/>
      <c r="K127" s="48"/>
    </row>
    <row r="128" spans="1:11" x14ac:dyDescent="0.25">
      <c r="A128" s="24"/>
      <c r="B128" s="25" t="s">
        <v>37</v>
      </c>
      <c r="C128" s="21">
        <v>25950000</v>
      </c>
      <c r="D128" s="22">
        <v>116095844.2</v>
      </c>
      <c r="E128" s="22">
        <f t="shared" si="10"/>
        <v>142045844.19999999</v>
      </c>
      <c r="F128" s="22">
        <v>42343269.490000002</v>
      </c>
      <c r="G128" s="22">
        <v>27257543.640000001</v>
      </c>
      <c r="H128" s="22">
        <f t="shared" si="11"/>
        <v>99702574.709999979</v>
      </c>
      <c r="I128" s="48"/>
      <c r="J128" s="48"/>
      <c r="K128" s="48"/>
    </row>
    <row r="129" spans="1:11" x14ac:dyDescent="0.25">
      <c r="A129" s="24"/>
      <c r="B129" s="25" t="s">
        <v>38</v>
      </c>
      <c r="C129" s="21">
        <v>0</v>
      </c>
      <c r="D129" s="22">
        <v>0</v>
      </c>
      <c r="E129" s="22">
        <f t="shared" si="10"/>
        <v>0</v>
      </c>
      <c r="F129" s="22">
        <v>0</v>
      </c>
      <c r="G129" s="22">
        <v>0</v>
      </c>
      <c r="H129" s="22">
        <f t="shared" si="11"/>
        <v>0</v>
      </c>
      <c r="I129" s="48"/>
      <c r="J129" s="48"/>
      <c r="K129" s="48"/>
    </row>
    <row r="130" spans="1:11" x14ac:dyDescent="0.25">
      <c r="A130" s="24"/>
      <c r="B130" s="25" t="s">
        <v>39</v>
      </c>
      <c r="C130" s="21">
        <v>0</v>
      </c>
      <c r="D130" s="22">
        <v>0</v>
      </c>
      <c r="E130" s="22">
        <f t="shared" si="10"/>
        <v>0</v>
      </c>
      <c r="F130" s="22">
        <v>0</v>
      </c>
      <c r="G130" s="22">
        <v>0</v>
      </c>
      <c r="H130" s="22">
        <f t="shared" si="11"/>
        <v>0</v>
      </c>
      <c r="I130" s="48"/>
      <c r="J130" s="48"/>
      <c r="K130" s="48"/>
    </row>
    <row r="131" spans="1:11" x14ac:dyDescent="0.25">
      <c r="A131" s="24"/>
      <c r="B131" s="25" t="s">
        <v>40</v>
      </c>
      <c r="C131" s="21">
        <v>0</v>
      </c>
      <c r="D131" s="22">
        <v>0</v>
      </c>
      <c r="E131" s="22">
        <f t="shared" si="10"/>
        <v>0</v>
      </c>
      <c r="F131" s="22">
        <v>0</v>
      </c>
      <c r="G131" s="22">
        <v>0</v>
      </c>
      <c r="H131" s="22">
        <f t="shared" si="11"/>
        <v>0</v>
      </c>
      <c r="I131" s="48"/>
      <c r="J131" s="48"/>
      <c r="K131" s="48"/>
    </row>
    <row r="132" spans="1:11" x14ac:dyDescent="0.25">
      <c r="A132" s="24"/>
      <c r="B132" s="25" t="s">
        <v>41</v>
      </c>
      <c r="C132" s="21">
        <v>0</v>
      </c>
      <c r="D132" s="22">
        <v>0</v>
      </c>
      <c r="E132" s="22">
        <f t="shared" si="10"/>
        <v>0</v>
      </c>
      <c r="F132" s="22">
        <v>0</v>
      </c>
      <c r="G132" s="22">
        <v>0</v>
      </c>
      <c r="H132" s="22">
        <f t="shared" si="11"/>
        <v>0</v>
      </c>
      <c r="I132" s="48"/>
      <c r="J132" s="48"/>
      <c r="K132" s="48"/>
    </row>
    <row r="133" spans="1:11" x14ac:dyDescent="0.25">
      <c r="A133" s="19" t="s">
        <v>42</v>
      </c>
      <c r="B133" s="20"/>
      <c r="C133" s="21">
        <f t="shared" ref="C133:H133" si="14">SUM(C134:C142)</f>
        <v>8944677</v>
      </c>
      <c r="D133" s="21">
        <f t="shared" si="14"/>
        <v>-846366</v>
      </c>
      <c r="E133" s="21">
        <f t="shared" si="14"/>
        <v>8098311</v>
      </c>
      <c r="F133" s="22">
        <f t="shared" si="14"/>
        <v>0</v>
      </c>
      <c r="G133" s="22">
        <f t="shared" si="14"/>
        <v>0</v>
      </c>
      <c r="H133" s="21">
        <f t="shared" si="14"/>
        <v>8098311</v>
      </c>
      <c r="I133" s="48"/>
      <c r="J133" s="48"/>
      <c r="K133" s="48"/>
    </row>
    <row r="134" spans="1:11" x14ac:dyDescent="0.25">
      <c r="A134" s="24"/>
      <c r="B134" s="25" t="s">
        <v>43</v>
      </c>
      <c r="C134" s="21">
        <v>0</v>
      </c>
      <c r="D134" s="22">
        <v>0</v>
      </c>
      <c r="E134" s="22">
        <f t="shared" si="10"/>
        <v>0</v>
      </c>
      <c r="F134" s="22">
        <v>0</v>
      </c>
      <c r="G134" s="22">
        <v>0</v>
      </c>
      <c r="H134" s="22">
        <f t="shared" si="11"/>
        <v>0</v>
      </c>
      <c r="I134" s="48"/>
      <c r="J134" s="48"/>
      <c r="K134" s="48"/>
    </row>
    <row r="135" spans="1:11" x14ac:dyDescent="0.25">
      <c r="A135" s="24"/>
      <c r="B135" s="25" t="s">
        <v>44</v>
      </c>
      <c r="C135" s="21">
        <v>0</v>
      </c>
      <c r="D135" s="22">
        <v>0</v>
      </c>
      <c r="E135" s="22">
        <f t="shared" si="10"/>
        <v>0</v>
      </c>
      <c r="F135" s="22">
        <v>0</v>
      </c>
      <c r="G135" s="22">
        <v>0</v>
      </c>
      <c r="H135" s="22">
        <f t="shared" si="11"/>
        <v>0</v>
      </c>
      <c r="I135" s="48"/>
      <c r="J135" s="48"/>
      <c r="K135" s="48"/>
    </row>
    <row r="136" spans="1:11" x14ac:dyDescent="0.25">
      <c r="A136" s="24"/>
      <c r="B136" s="25" t="s">
        <v>45</v>
      </c>
      <c r="C136" s="21">
        <v>0</v>
      </c>
      <c r="D136" s="22">
        <v>0</v>
      </c>
      <c r="E136" s="22">
        <f t="shared" si="10"/>
        <v>0</v>
      </c>
      <c r="F136" s="22">
        <v>0</v>
      </c>
      <c r="G136" s="22">
        <v>0</v>
      </c>
      <c r="H136" s="22">
        <f t="shared" si="11"/>
        <v>0</v>
      </c>
      <c r="I136" s="48"/>
      <c r="J136" s="48"/>
      <c r="K136" s="48"/>
    </row>
    <row r="137" spans="1:11" x14ac:dyDescent="0.25">
      <c r="A137" s="24"/>
      <c r="B137" s="25" t="s">
        <v>46</v>
      </c>
      <c r="C137" s="21">
        <v>8944677</v>
      </c>
      <c r="D137" s="22">
        <v>-846366</v>
      </c>
      <c r="E137" s="22">
        <f t="shared" si="10"/>
        <v>8098311</v>
      </c>
      <c r="F137" s="22">
        <v>0</v>
      </c>
      <c r="G137" s="22">
        <v>0</v>
      </c>
      <c r="H137" s="22">
        <f t="shared" si="11"/>
        <v>8098311</v>
      </c>
      <c r="I137" s="48"/>
      <c r="J137" s="48"/>
      <c r="K137" s="48"/>
    </row>
    <row r="138" spans="1:11" x14ac:dyDescent="0.25">
      <c r="A138" s="24"/>
      <c r="B138" s="25" t="s">
        <v>47</v>
      </c>
      <c r="C138" s="21">
        <v>0</v>
      </c>
      <c r="D138" s="22">
        <v>0</v>
      </c>
      <c r="E138" s="22">
        <f t="shared" si="10"/>
        <v>0</v>
      </c>
      <c r="F138" s="22">
        <v>0</v>
      </c>
      <c r="G138" s="22">
        <v>0</v>
      </c>
      <c r="H138" s="22">
        <f t="shared" si="11"/>
        <v>0</v>
      </c>
      <c r="I138" s="48"/>
      <c r="J138" s="48"/>
      <c r="K138" s="48"/>
    </row>
    <row r="139" spans="1:11" x14ac:dyDescent="0.25">
      <c r="A139" s="24"/>
      <c r="B139" s="25" t="s">
        <v>48</v>
      </c>
      <c r="C139" s="21">
        <v>0</v>
      </c>
      <c r="D139" s="22">
        <v>0</v>
      </c>
      <c r="E139" s="22">
        <f t="shared" si="10"/>
        <v>0</v>
      </c>
      <c r="F139" s="22">
        <v>0</v>
      </c>
      <c r="G139" s="22">
        <v>0</v>
      </c>
      <c r="H139" s="22">
        <f t="shared" si="11"/>
        <v>0</v>
      </c>
      <c r="I139" s="48"/>
      <c r="J139" s="48"/>
      <c r="K139" s="48"/>
    </row>
    <row r="140" spans="1:11" x14ac:dyDescent="0.25">
      <c r="A140" s="24"/>
      <c r="B140" s="25" t="s">
        <v>49</v>
      </c>
      <c r="C140" s="21">
        <v>0</v>
      </c>
      <c r="D140" s="22">
        <v>0</v>
      </c>
      <c r="E140" s="22">
        <f t="shared" si="10"/>
        <v>0</v>
      </c>
      <c r="F140" s="22">
        <v>0</v>
      </c>
      <c r="G140" s="22">
        <v>0</v>
      </c>
      <c r="H140" s="22">
        <f t="shared" si="11"/>
        <v>0</v>
      </c>
      <c r="I140" s="48"/>
      <c r="J140" s="48"/>
      <c r="K140" s="48"/>
    </row>
    <row r="141" spans="1:11" x14ac:dyDescent="0.25">
      <c r="A141" s="24"/>
      <c r="B141" s="25" t="s">
        <v>50</v>
      </c>
      <c r="C141" s="21">
        <v>0</v>
      </c>
      <c r="D141" s="22">
        <v>0</v>
      </c>
      <c r="E141" s="22">
        <f t="shared" si="10"/>
        <v>0</v>
      </c>
      <c r="F141" s="22">
        <v>0</v>
      </c>
      <c r="G141" s="22">
        <v>0</v>
      </c>
      <c r="H141" s="22">
        <f t="shared" si="11"/>
        <v>0</v>
      </c>
      <c r="I141" s="48"/>
      <c r="J141" s="48"/>
      <c r="K141" s="48"/>
    </row>
    <row r="142" spans="1:11" x14ac:dyDescent="0.25">
      <c r="A142" s="24"/>
      <c r="B142" s="25" t="s">
        <v>51</v>
      </c>
      <c r="C142" s="21">
        <v>0</v>
      </c>
      <c r="D142" s="22">
        <v>0</v>
      </c>
      <c r="E142" s="22">
        <f t="shared" si="10"/>
        <v>0</v>
      </c>
      <c r="F142" s="22">
        <v>0</v>
      </c>
      <c r="G142" s="22">
        <v>0</v>
      </c>
      <c r="H142" s="22">
        <f t="shared" si="11"/>
        <v>0</v>
      </c>
      <c r="I142" s="48"/>
      <c r="J142" s="48"/>
      <c r="K142" s="48"/>
    </row>
    <row r="143" spans="1:11" x14ac:dyDescent="0.25">
      <c r="A143" s="19" t="s">
        <v>52</v>
      </c>
      <c r="B143" s="20"/>
      <c r="C143" s="21">
        <f t="shared" ref="C143:H143" si="15">SUM(C144:C152)</f>
        <v>0</v>
      </c>
      <c r="D143" s="21">
        <f t="shared" si="15"/>
        <v>21004</v>
      </c>
      <c r="E143" s="21">
        <f t="shared" si="15"/>
        <v>21004</v>
      </c>
      <c r="F143" s="22">
        <f t="shared" si="15"/>
        <v>0</v>
      </c>
      <c r="G143" s="22">
        <f t="shared" si="15"/>
        <v>0</v>
      </c>
      <c r="H143" s="21">
        <f t="shared" si="15"/>
        <v>21004</v>
      </c>
      <c r="I143" s="48"/>
      <c r="J143" s="48"/>
      <c r="K143" s="48"/>
    </row>
    <row r="144" spans="1:11" x14ac:dyDescent="0.25">
      <c r="A144" s="24"/>
      <c r="B144" s="25" t="s">
        <v>53</v>
      </c>
      <c r="C144" s="21">
        <v>0</v>
      </c>
      <c r="D144" s="22">
        <v>0</v>
      </c>
      <c r="E144" s="22">
        <f t="shared" si="10"/>
        <v>0</v>
      </c>
      <c r="F144" s="22">
        <v>0</v>
      </c>
      <c r="G144" s="22">
        <v>0</v>
      </c>
      <c r="H144" s="22">
        <f t="shared" si="11"/>
        <v>0</v>
      </c>
      <c r="I144" s="48"/>
      <c r="J144" s="48"/>
      <c r="K144" s="48"/>
    </row>
    <row r="145" spans="1:11" x14ac:dyDescent="0.25">
      <c r="A145" s="24"/>
      <c r="B145" s="25" t="s">
        <v>54</v>
      </c>
      <c r="C145" s="21">
        <v>0</v>
      </c>
      <c r="D145" s="22">
        <v>0</v>
      </c>
      <c r="E145" s="22">
        <f t="shared" si="10"/>
        <v>0</v>
      </c>
      <c r="F145" s="22">
        <v>0</v>
      </c>
      <c r="G145" s="22">
        <v>0</v>
      </c>
      <c r="H145" s="22">
        <f t="shared" si="11"/>
        <v>0</v>
      </c>
      <c r="I145" s="48"/>
      <c r="J145" s="48"/>
      <c r="K145" s="48"/>
    </row>
    <row r="146" spans="1:11" x14ac:dyDescent="0.25">
      <c r="A146" s="24"/>
      <c r="B146" s="25" t="s">
        <v>55</v>
      </c>
      <c r="C146" s="21">
        <v>0</v>
      </c>
      <c r="D146" s="22">
        <v>0</v>
      </c>
      <c r="E146" s="22">
        <f t="shared" si="10"/>
        <v>0</v>
      </c>
      <c r="F146" s="22">
        <v>0</v>
      </c>
      <c r="G146" s="22">
        <v>0</v>
      </c>
      <c r="H146" s="22">
        <f t="shared" si="11"/>
        <v>0</v>
      </c>
      <c r="I146" s="48"/>
      <c r="J146" s="48"/>
      <c r="K146" s="48"/>
    </row>
    <row r="147" spans="1:11" x14ac:dyDescent="0.25">
      <c r="A147" s="24"/>
      <c r="B147" s="25" t="s">
        <v>56</v>
      </c>
      <c r="C147" s="21">
        <v>0</v>
      </c>
      <c r="D147" s="22">
        <v>0</v>
      </c>
      <c r="E147" s="22">
        <f t="shared" si="10"/>
        <v>0</v>
      </c>
      <c r="F147" s="22">
        <v>0</v>
      </c>
      <c r="G147" s="22">
        <v>0</v>
      </c>
      <c r="H147" s="22">
        <f t="shared" si="11"/>
        <v>0</v>
      </c>
      <c r="I147" s="48"/>
      <c r="J147" s="48"/>
      <c r="K147" s="48"/>
    </row>
    <row r="148" spans="1:11" x14ac:dyDescent="0.25">
      <c r="A148" s="24"/>
      <c r="B148" s="25" t="s">
        <v>57</v>
      </c>
      <c r="C148" s="21">
        <v>0</v>
      </c>
      <c r="D148" s="22">
        <v>0</v>
      </c>
      <c r="E148" s="22">
        <f t="shared" si="10"/>
        <v>0</v>
      </c>
      <c r="F148" s="22">
        <v>0</v>
      </c>
      <c r="G148" s="22">
        <v>0</v>
      </c>
      <c r="H148" s="22">
        <f t="shared" si="11"/>
        <v>0</v>
      </c>
      <c r="I148" s="48"/>
      <c r="J148" s="48"/>
      <c r="K148" s="48"/>
    </row>
    <row r="149" spans="1:11" x14ac:dyDescent="0.25">
      <c r="A149" s="24"/>
      <c r="B149" s="25" t="s">
        <v>58</v>
      </c>
      <c r="C149" s="21">
        <v>0</v>
      </c>
      <c r="D149" s="22">
        <v>21004</v>
      </c>
      <c r="E149" s="22">
        <f t="shared" si="10"/>
        <v>21004</v>
      </c>
      <c r="F149" s="22">
        <v>0</v>
      </c>
      <c r="G149" s="22">
        <v>0</v>
      </c>
      <c r="H149" s="22">
        <f t="shared" si="11"/>
        <v>21004</v>
      </c>
      <c r="I149" s="48"/>
      <c r="J149" s="48"/>
      <c r="K149" s="48"/>
    </row>
    <row r="150" spans="1:11" x14ac:dyDescent="0.25">
      <c r="A150" s="24"/>
      <c r="B150" s="25" t="s">
        <v>59</v>
      </c>
      <c r="C150" s="21">
        <v>0</v>
      </c>
      <c r="D150" s="22">
        <v>0</v>
      </c>
      <c r="E150" s="22">
        <f t="shared" si="10"/>
        <v>0</v>
      </c>
      <c r="F150" s="22">
        <v>0</v>
      </c>
      <c r="G150" s="22">
        <v>0</v>
      </c>
      <c r="H150" s="22">
        <f t="shared" si="11"/>
        <v>0</v>
      </c>
      <c r="I150" s="48"/>
      <c r="J150" s="48"/>
      <c r="K150" s="48"/>
    </row>
    <row r="151" spans="1:11" x14ac:dyDescent="0.25">
      <c r="A151" s="24"/>
      <c r="B151" s="25" t="s">
        <v>60</v>
      </c>
      <c r="C151" s="21">
        <v>0</v>
      </c>
      <c r="D151" s="22">
        <v>0</v>
      </c>
      <c r="E151" s="22">
        <f t="shared" si="10"/>
        <v>0</v>
      </c>
      <c r="F151" s="22">
        <v>0</v>
      </c>
      <c r="G151" s="22">
        <v>0</v>
      </c>
      <c r="H151" s="22">
        <f t="shared" si="11"/>
        <v>0</v>
      </c>
      <c r="I151" s="48"/>
      <c r="J151" s="48"/>
      <c r="K151" s="48"/>
    </row>
    <row r="152" spans="1:11" x14ac:dyDescent="0.25">
      <c r="A152" s="24"/>
      <c r="B152" s="25" t="s">
        <v>61</v>
      </c>
      <c r="C152" s="21">
        <v>0</v>
      </c>
      <c r="D152" s="22">
        <v>0</v>
      </c>
      <c r="E152" s="22">
        <f t="shared" si="10"/>
        <v>0</v>
      </c>
      <c r="F152" s="22">
        <v>0</v>
      </c>
      <c r="G152" s="22">
        <v>0</v>
      </c>
      <c r="H152" s="22">
        <f t="shared" si="11"/>
        <v>0</v>
      </c>
      <c r="I152" s="48"/>
      <c r="J152" s="48"/>
      <c r="K152" s="48"/>
    </row>
    <row r="153" spans="1:11" x14ac:dyDescent="0.25">
      <c r="A153" s="19" t="s">
        <v>62</v>
      </c>
      <c r="B153" s="20"/>
      <c r="C153" s="21">
        <f t="shared" ref="C153:H153" si="16">SUM(C154:C156)</f>
        <v>51825777.780000001</v>
      </c>
      <c r="D153" s="21">
        <f t="shared" si="16"/>
        <v>149315777.97999999</v>
      </c>
      <c r="E153" s="21">
        <f t="shared" si="16"/>
        <v>201141555.75999999</v>
      </c>
      <c r="F153" s="22">
        <f t="shared" si="16"/>
        <v>31803805.549999997</v>
      </c>
      <c r="G153" s="22">
        <f t="shared" si="16"/>
        <v>23684854.649999999</v>
      </c>
      <c r="H153" s="21">
        <f t="shared" si="16"/>
        <v>169337750.20999998</v>
      </c>
      <c r="I153" s="48"/>
      <c r="J153" s="48"/>
      <c r="K153" s="48"/>
    </row>
    <row r="154" spans="1:11" x14ac:dyDescent="0.25">
      <c r="A154" s="24"/>
      <c r="B154" s="25" t="s">
        <v>63</v>
      </c>
      <c r="C154" s="21">
        <v>50625777.780000001</v>
      </c>
      <c r="D154" s="22">
        <v>144124632.81999999</v>
      </c>
      <c r="E154" s="22">
        <f t="shared" si="10"/>
        <v>194750410.59999999</v>
      </c>
      <c r="F154" s="22">
        <v>29701581.149999999</v>
      </c>
      <c r="G154" s="22">
        <v>23052005.079999998</v>
      </c>
      <c r="H154" s="22">
        <f t="shared" si="11"/>
        <v>165048829.44999999</v>
      </c>
      <c r="I154" s="48"/>
      <c r="J154" s="48"/>
      <c r="K154" s="48"/>
    </row>
    <row r="155" spans="1:11" x14ac:dyDescent="0.25">
      <c r="A155" s="24"/>
      <c r="B155" s="25" t="s">
        <v>64</v>
      </c>
      <c r="C155" s="21">
        <v>1200000</v>
      </c>
      <c r="D155" s="22">
        <v>5191145.16</v>
      </c>
      <c r="E155" s="22">
        <f t="shared" si="10"/>
        <v>6391145.1600000001</v>
      </c>
      <c r="F155" s="22">
        <v>2102224.4</v>
      </c>
      <c r="G155" s="22">
        <v>632849.56999999995</v>
      </c>
      <c r="H155" s="22">
        <f t="shared" si="11"/>
        <v>4288920.76</v>
      </c>
      <c r="I155" s="48"/>
      <c r="J155" s="48"/>
      <c r="K155" s="48"/>
    </row>
    <row r="156" spans="1:11" x14ac:dyDescent="0.25">
      <c r="A156" s="24"/>
      <c r="B156" s="25" t="s">
        <v>65</v>
      </c>
      <c r="C156" s="21">
        <v>0</v>
      </c>
      <c r="D156" s="22">
        <v>0</v>
      </c>
      <c r="E156" s="22">
        <f t="shared" si="10"/>
        <v>0</v>
      </c>
      <c r="F156" s="22">
        <v>0</v>
      </c>
      <c r="G156" s="22">
        <v>0</v>
      </c>
      <c r="H156" s="22">
        <f t="shared" si="11"/>
        <v>0</v>
      </c>
      <c r="I156" s="48"/>
      <c r="J156" s="48"/>
      <c r="K156" s="48"/>
    </row>
    <row r="157" spans="1:11" x14ac:dyDescent="0.25">
      <c r="A157" s="19" t="s">
        <v>66</v>
      </c>
      <c r="B157" s="20"/>
      <c r="C157" s="21">
        <f t="shared" ref="C157:H157" si="17">SUM(C158:C165)</f>
        <v>0</v>
      </c>
      <c r="D157" s="21">
        <f t="shared" si="17"/>
        <v>0</v>
      </c>
      <c r="E157" s="21">
        <f t="shared" si="17"/>
        <v>0</v>
      </c>
      <c r="F157" s="21">
        <f t="shared" si="17"/>
        <v>0</v>
      </c>
      <c r="G157" s="21">
        <f t="shared" si="17"/>
        <v>0</v>
      </c>
      <c r="H157" s="21">
        <f t="shared" si="17"/>
        <v>0</v>
      </c>
      <c r="I157" s="48"/>
      <c r="J157" s="48"/>
      <c r="K157" s="48"/>
    </row>
    <row r="158" spans="1:11" x14ac:dyDescent="0.25">
      <c r="A158" s="24"/>
      <c r="B158" s="25" t="s">
        <v>67</v>
      </c>
      <c r="C158" s="21">
        <v>0</v>
      </c>
      <c r="D158" s="22">
        <v>0</v>
      </c>
      <c r="E158" s="22">
        <f t="shared" si="10"/>
        <v>0</v>
      </c>
      <c r="F158" s="22">
        <v>0</v>
      </c>
      <c r="G158" s="22">
        <v>0</v>
      </c>
      <c r="H158" s="22">
        <f t="shared" si="11"/>
        <v>0</v>
      </c>
      <c r="I158" s="48"/>
      <c r="J158" s="48"/>
      <c r="K158" s="48"/>
    </row>
    <row r="159" spans="1:11" x14ac:dyDescent="0.25">
      <c r="A159" s="24"/>
      <c r="B159" s="25" t="s">
        <v>68</v>
      </c>
      <c r="C159" s="21">
        <v>0</v>
      </c>
      <c r="D159" s="22">
        <v>0</v>
      </c>
      <c r="E159" s="22">
        <f t="shared" si="10"/>
        <v>0</v>
      </c>
      <c r="F159" s="22">
        <v>0</v>
      </c>
      <c r="G159" s="22">
        <v>0</v>
      </c>
      <c r="H159" s="22">
        <f t="shared" si="11"/>
        <v>0</v>
      </c>
      <c r="I159" s="48"/>
      <c r="J159" s="48"/>
      <c r="K159" s="48"/>
    </row>
    <row r="160" spans="1:11" x14ac:dyDescent="0.25">
      <c r="A160" s="24"/>
      <c r="B160" s="25" t="s">
        <v>69</v>
      </c>
      <c r="C160" s="21">
        <v>0</v>
      </c>
      <c r="D160" s="22">
        <v>0</v>
      </c>
      <c r="E160" s="22">
        <f t="shared" si="10"/>
        <v>0</v>
      </c>
      <c r="F160" s="22">
        <v>0</v>
      </c>
      <c r="G160" s="22">
        <v>0</v>
      </c>
      <c r="H160" s="22">
        <f t="shared" si="11"/>
        <v>0</v>
      </c>
      <c r="I160" s="48"/>
      <c r="J160" s="48"/>
      <c r="K160" s="48"/>
    </row>
    <row r="161" spans="1:11" x14ac:dyDescent="0.25">
      <c r="A161" s="24"/>
      <c r="B161" s="25" t="s">
        <v>70</v>
      </c>
      <c r="C161" s="21">
        <v>0</v>
      </c>
      <c r="D161" s="22">
        <v>0</v>
      </c>
      <c r="E161" s="22">
        <f t="shared" si="10"/>
        <v>0</v>
      </c>
      <c r="F161" s="22">
        <v>0</v>
      </c>
      <c r="G161" s="22">
        <v>0</v>
      </c>
      <c r="H161" s="22">
        <f t="shared" si="11"/>
        <v>0</v>
      </c>
      <c r="I161" s="48"/>
      <c r="J161" s="48"/>
      <c r="K161" s="48"/>
    </row>
    <row r="162" spans="1:11" x14ac:dyDescent="0.25">
      <c r="A162" s="24"/>
      <c r="B162" s="25" t="s">
        <v>71</v>
      </c>
      <c r="C162" s="21">
        <v>0</v>
      </c>
      <c r="D162" s="22">
        <v>0</v>
      </c>
      <c r="E162" s="22">
        <f t="shared" si="10"/>
        <v>0</v>
      </c>
      <c r="F162" s="22">
        <v>0</v>
      </c>
      <c r="G162" s="22">
        <v>0</v>
      </c>
      <c r="H162" s="22">
        <f t="shared" si="11"/>
        <v>0</v>
      </c>
      <c r="I162" s="48"/>
      <c r="J162" s="48"/>
      <c r="K162" s="48"/>
    </row>
    <row r="163" spans="1:11" x14ac:dyDescent="0.25">
      <c r="A163" s="24"/>
      <c r="B163" s="25" t="s">
        <v>72</v>
      </c>
      <c r="C163" s="21">
        <v>0</v>
      </c>
      <c r="D163" s="22">
        <v>0</v>
      </c>
      <c r="E163" s="22">
        <f t="shared" si="10"/>
        <v>0</v>
      </c>
      <c r="F163" s="22">
        <v>0</v>
      </c>
      <c r="G163" s="22">
        <v>0</v>
      </c>
      <c r="H163" s="22">
        <f t="shared" si="11"/>
        <v>0</v>
      </c>
      <c r="I163" s="48"/>
      <c r="J163" s="48"/>
      <c r="K163" s="48"/>
    </row>
    <row r="164" spans="1:11" x14ac:dyDescent="0.25">
      <c r="A164" s="24"/>
      <c r="B164" s="25" t="s">
        <v>73</v>
      </c>
      <c r="C164" s="21">
        <v>0</v>
      </c>
      <c r="D164" s="22">
        <v>0</v>
      </c>
      <c r="E164" s="22">
        <f t="shared" si="10"/>
        <v>0</v>
      </c>
      <c r="F164" s="22">
        <v>0</v>
      </c>
      <c r="G164" s="22">
        <v>0</v>
      </c>
      <c r="H164" s="22">
        <f t="shared" si="11"/>
        <v>0</v>
      </c>
      <c r="I164" s="48"/>
      <c r="J164" s="48"/>
      <c r="K164" s="48"/>
    </row>
    <row r="165" spans="1:11" x14ac:dyDescent="0.25">
      <c r="A165" s="24"/>
      <c r="B165" s="25" t="s">
        <v>74</v>
      </c>
      <c r="C165" s="21">
        <v>0</v>
      </c>
      <c r="D165" s="22">
        <v>0</v>
      </c>
      <c r="E165" s="22">
        <f t="shared" si="10"/>
        <v>0</v>
      </c>
      <c r="F165" s="22">
        <v>0</v>
      </c>
      <c r="G165" s="22">
        <v>0</v>
      </c>
      <c r="H165" s="22">
        <f t="shared" si="11"/>
        <v>0</v>
      </c>
      <c r="I165" s="48"/>
      <c r="J165" s="48"/>
      <c r="K165" s="48"/>
    </row>
    <row r="166" spans="1:11" x14ac:dyDescent="0.25">
      <c r="A166" s="19" t="s">
        <v>75</v>
      </c>
      <c r="B166" s="20"/>
      <c r="C166" s="21">
        <f t="shared" ref="C166:H166" si="18">SUM(C167:C169)</f>
        <v>0</v>
      </c>
      <c r="D166" s="21">
        <f t="shared" si="18"/>
        <v>0</v>
      </c>
      <c r="E166" s="21">
        <f t="shared" si="18"/>
        <v>0</v>
      </c>
      <c r="F166" s="22">
        <f t="shared" si="18"/>
        <v>0</v>
      </c>
      <c r="G166" s="22">
        <f t="shared" si="18"/>
        <v>0</v>
      </c>
      <c r="H166" s="21">
        <f t="shared" si="18"/>
        <v>0</v>
      </c>
      <c r="I166" s="48"/>
      <c r="J166" s="48"/>
      <c r="K166" s="48"/>
    </row>
    <row r="167" spans="1:11" x14ac:dyDescent="0.25">
      <c r="A167" s="24"/>
      <c r="B167" s="25" t="s">
        <v>76</v>
      </c>
      <c r="C167" s="21">
        <v>0</v>
      </c>
      <c r="D167" s="22">
        <v>0</v>
      </c>
      <c r="E167" s="22">
        <f t="shared" si="10"/>
        <v>0</v>
      </c>
      <c r="F167" s="22">
        <v>0</v>
      </c>
      <c r="G167" s="22">
        <v>0</v>
      </c>
      <c r="H167" s="22">
        <f t="shared" si="11"/>
        <v>0</v>
      </c>
      <c r="I167" s="48"/>
      <c r="J167" s="48"/>
      <c r="K167" s="48"/>
    </row>
    <row r="168" spans="1:11" x14ac:dyDescent="0.25">
      <c r="A168" s="24"/>
      <c r="B168" s="25" t="s">
        <v>77</v>
      </c>
      <c r="C168" s="21">
        <v>0</v>
      </c>
      <c r="D168" s="22">
        <v>0</v>
      </c>
      <c r="E168" s="22">
        <f t="shared" si="10"/>
        <v>0</v>
      </c>
      <c r="F168" s="22">
        <v>0</v>
      </c>
      <c r="G168" s="22">
        <v>0</v>
      </c>
      <c r="H168" s="22">
        <f t="shared" si="11"/>
        <v>0</v>
      </c>
      <c r="I168" s="48"/>
      <c r="J168" s="48"/>
      <c r="K168" s="48"/>
    </row>
    <row r="169" spans="1:11" x14ac:dyDescent="0.25">
      <c r="A169" s="24"/>
      <c r="B169" s="25" t="s">
        <v>78</v>
      </c>
      <c r="C169" s="21">
        <v>0</v>
      </c>
      <c r="D169" s="22">
        <v>0</v>
      </c>
      <c r="E169" s="22">
        <f t="shared" si="10"/>
        <v>0</v>
      </c>
      <c r="F169" s="22">
        <v>0</v>
      </c>
      <c r="G169" s="22">
        <v>0</v>
      </c>
      <c r="H169" s="22">
        <f t="shared" si="11"/>
        <v>0</v>
      </c>
      <c r="I169" s="48"/>
      <c r="J169" s="48"/>
      <c r="K169" s="48"/>
    </row>
    <row r="170" spans="1:11" x14ac:dyDescent="0.25">
      <c r="A170" s="19" t="s">
        <v>79</v>
      </c>
      <c r="B170" s="20"/>
      <c r="C170" s="21">
        <f t="shared" ref="C170:H170" si="19">SUM(C171:C177)</f>
        <v>60469804.520000003</v>
      </c>
      <c r="D170" s="21">
        <f t="shared" si="19"/>
        <v>696499.97</v>
      </c>
      <c r="E170" s="21">
        <f t="shared" si="19"/>
        <v>61166304.490000002</v>
      </c>
      <c r="F170" s="22">
        <f t="shared" si="19"/>
        <v>58080906.43</v>
      </c>
      <c r="G170" s="22">
        <f t="shared" si="19"/>
        <v>49877455.32</v>
      </c>
      <c r="H170" s="21">
        <f t="shared" si="19"/>
        <v>3085398.0599999996</v>
      </c>
      <c r="I170" s="48"/>
      <c r="J170" s="48"/>
      <c r="K170" s="48"/>
    </row>
    <row r="171" spans="1:11" x14ac:dyDescent="0.25">
      <c r="A171" s="24"/>
      <c r="B171" s="25" t="s">
        <v>80</v>
      </c>
      <c r="C171" s="21">
        <v>59030304.5</v>
      </c>
      <c r="D171" s="22">
        <v>0</v>
      </c>
      <c r="E171" s="22">
        <f t="shared" si="10"/>
        <v>59030304.5</v>
      </c>
      <c r="F171" s="22">
        <v>56380952.390000001</v>
      </c>
      <c r="G171" s="22">
        <v>48380952.390000001</v>
      </c>
      <c r="H171" s="22">
        <f t="shared" si="11"/>
        <v>2649352.1099999994</v>
      </c>
      <c r="I171" s="48"/>
      <c r="J171" s="48"/>
      <c r="K171" s="48"/>
    </row>
    <row r="172" spans="1:11" x14ac:dyDescent="0.25">
      <c r="A172" s="24"/>
      <c r="B172" s="25" t="s">
        <v>81</v>
      </c>
      <c r="C172" s="21">
        <v>1439500.02</v>
      </c>
      <c r="D172" s="22">
        <v>696499.97</v>
      </c>
      <c r="E172" s="22">
        <f t="shared" si="10"/>
        <v>2135999.9900000002</v>
      </c>
      <c r="F172" s="22">
        <v>1699954.04</v>
      </c>
      <c r="G172" s="22">
        <v>1496502.93</v>
      </c>
      <c r="H172" s="22">
        <f t="shared" si="11"/>
        <v>436045.95000000019</v>
      </c>
      <c r="I172" s="48"/>
      <c r="J172" s="48"/>
      <c r="K172" s="48"/>
    </row>
    <row r="173" spans="1:11" x14ac:dyDescent="0.25">
      <c r="A173" s="24"/>
      <c r="B173" s="25" t="s">
        <v>82</v>
      </c>
      <c r="C173" s="21">
        <v>0</v>
      </c>
      <c r="D173" s="22">
        <v>0</v>
      </c>
      <c r="E173" s="22">
        <f>C173+D173</f>
        <v>0</v>
      </c>
      <c r="F173" s="22">
        <v>0</v>
      </c>
      <c r="G173" s="22">
        <v>0</v>
      </c>
      <c r="H173" s="22">
        <f>E173-F173</f>
        <v>0</v>
      </c>
      <c r="I173" s="48"/>
      <c r="J173" s="48"/>
      <c r="K173" s="48"/>
    </row>
    <row r="174" spans="1:11" x14ac:dyDescent="0.25">
      <c r="A174" s="24"/>
      <c r="B174" s="25" t="s">
        <v>83</v>
      </c>
      <c r="C174" s="21">
        <v>0</v>
      </c>
      <c r="D174" s="22">
        <v>0</v>
      </c>
      <c r="E174" s="22">
        <f>C174+D174</f>
        <v>0</v>
      </c>
      <c r="F174" s="22">
        <v>0</v>
      </c>
      <c r="G174" s="22">
        <v>0</v>
      </c>
      <c r="H174" s="22">
        <f>E174-F174</f>
        <v>0</v>
      </c>
      <c r="I174" s="48"/>
      <c r="J174" s="48"/>
      <c r="K174" s="48"/>
    </row>
    <row r="175" spans="1:11" x14ac:dyDescent="0.25">
      <c r="A175" s="24"/>
      <c r="B175" s="25" t="s">
        <v>84</v>
      </c>
      <c r="C175" s="21">
        <v>0</v>
      </c>
      <c r="D175" s="22">
        <v>0</v>
      </c>
      <c r="E175" s="22">
        <f>C175+D175</f>
        <v>0</v>
      </c>
      <c r="F175" s="22">
        <v>0</v>
      </c>
      <c r="G175" s="22">
        <v>0</v>
      </c>
      <c r="H175" s="22">
        <f>E175-F175</f>
        <v>0</v>
      </c>
      <c r="I175" s="48"/>
      <c r="J175" s="48"/>
      <c r="K175" s="48"/>
    </row>
    <row r="176" spans="1:11" x14ac:dyDescent="0.25">
      <c r="A176" s="24"/>
      <c r="B176" s="25" t="s">
        <v>85</v>
      </c>
      <c r="C176" s="21">
        <v>0</v>
      </c>
      <c r="D176" s="22">
        <v>0</v>
      </c>
      <c r="E176" s="22">
        <f>C176+D176</f>
        <v>0</v>
      </c>
      <c r="F176" s="22">
        <v>0</v>
      </c>
      <c r="G176" s="22">
        <v>0</v>
      </c>
      <c r="H176" s="22">
        <f>E176-F176</f>
        <v>0</v>
      </c>
      <c r="I176" s="48"/>
      <c r="J176" s="48"/>
      <c r="K176" s="48"/>
    </row>
    <row r="177" spans="1:11" x14ac:dyDescent="0.25">
      <c r="A177" s="24"/>
      <c r="B177" s="25" t="s">
        <v>86</v>
      </c>
      <c r="C177" s="21">
        <v>0</v>
      </c>
      <c r="D177" s="22">
        <v>0</v>
      </c>
      <c r="E177" s="22">
        <f>C177+D177</f>
        <v>0</v>
      </c>
      <c r="F177" s="22">
        <v>0</v>
      </c>
      <c r="G177" s="22">
        <v>0</v>
      </c>
      <c r="H177" s="22">
        <f>E177-F177</f>
        <v>0</v>
      </c>
      <c r="I177" s="48"/>
      <c r="J177" s="48"/>
      <c r="K177" s="48"/>
    </row>
    <row r="178" spans="1:11" x14ac:dyDescent="0.25">
      <c r="A178" s="24"/>
      <c r="B178" s="25"/>
      <c r="C178" s="21"/>
      <c r="D178" s="22"/>
      <c r="E178" s="22"/>
      <c r="F178" s="22"/>
      <c r="G178" s="22"/>
      <c r="H178" s="22"/>
      <c r="I178" s="48"/>
      <c r="J178" s="48"/>
      <c r="K178" s="48"/>
    </row>
    <row r="179" spans="1:11" x14ac:dyDescent="0.25">
      <c r="A179" s="32" t="s">
        <v>88</v>
      </c>
      <c r="B179" s="33"/>
      <c r="C179" s="17">
        <f t="shared" ref="C179:H179" si="20">C10+C103</f>
        <v>865703217.17000031</v>
      </c>
      <c r="D179" s="17">
        <f t="shared" si="20"/>
        <v>856844093.76999998</v>
      </c>
      <c r="E179" s="17">
        <f t="shared" si="20"/>
        <v>1722547310.9400001</v>
      </c>
      <c r="F179" s="17">
        <f t="shared" si="20"/>
        <v>825194541.06000006</v>
      </c>
      <c r="G179" s="18">
        <f t="shared" si="20"/>
        <v>702962621.98000002</v>
      </c>
      <c r="H179" s="17">
        <f t="shared" si="20"/>
        <v>897352769.88</v>
      </c>
      <c r="I179" s="47"/>
      <c r="J179" s="48"/>
      <c r="K179" s="48"/>
    </row>
    <row r="180" spans="1:11" ht="15.75" thickBot="1" x14ac:dyDescent="0.3">
      <c r="A180" s="35"/>
      <c r="B180" s="36"/>
      <c r="C180" s="37"/>
      <c r="D180" s="38"/>
      <c r="E180" s="38"/>
      <c r="F180" s="38"/>
      <c r="G180" s="38"/>
      <c r="H180" s="38"/>
      <c r="I180" s="47"/>
      <c r="J180" s="48"/>
      <c r="K180" s="48"/>
    </row>
    <row r="181" spans="1:11" x14ac:dyDescent="0.25">
      <c r="I181" s="48"/>
      <c r="J181" s="48"/>
      <c r="K181" s="48"/>
    </row>
    <row r="182" spans="1:11" x14ac:dyDescent="0.25">
      <c r="A182" s="39" t="s">
        <v>89</v>
      </c>
      <c r="B182" s="39"/>
      <c r="C182" s="39"/>
      <c r="D182" s="39"/>
      <c r="E182" s="39"/>
      <c r="F182" s="39"/>
      <c r="G182" s="39"/>
      <c r="H182" s="39"/>
      <c r="I182" s="47"/>
      <c r="J182" s="48"/>
      <c r="K182" s="48"/>
    </row>
    <row r="183" spans="1:11" x14ac:dyDescent="0.25">
      <c r="A183" s="40"/>
      <c r="B183" s="40"/>
      <c r="C183" s="40"/>
      <c r="D183" s="40"/>
      <c r="E183" s="50"/>
      <c r="F183" s="50"/>
      <c r="G183" s="50"/>
      <c r="H183" s="40"/>
    </row>
    <row r="184" spans="1:11" x14ac:dyDescent="0.25">
      <c r="A184" s="40"/>
      <c r="B184" s="40"/>
      <c r="C184" s="40"/>
      <c r="D184" s="40"/>
      <c r="E184" s="40"/>
      <c r="F184" s="40"/>
      <c r="G184" s="40"/>
      <c r="H184" s="41"/>
    </row>
    <row r="185" spans="1:11" x14ac:dyDescent="0.25">
      <c r="A185" s="39" t="s">
        <v>90</v>
      </c>
      <c r="B185" s="39"/>
      <c r="C185" s="39"/>
      <c r="D185" s="39"/>
      <c r="E185" s="39"/>
      <c r="F185" s="39"/>
      <c r="G185" s="39"/>
      <c r="H185" s="39"/>
    </row>
    <row r="186" spans="1:11" x14ac:dyDescent="0.25">
      <c r="A186" s="39" t="s">
        <v>91</v>
      </c>
      <c r="B186" s="39"/>
      <c r="C186" s="39"/>
      <c r="D186" s="39"/>
      <c r="E186" s="39"/>
      <c r="F186" s="39"/>
      <c r="G186" s="39"/>
      <c r="H186" s="39"/>
    </row>
    <row r="187" spans="1:11" x14ac:dyDescent="0.25">
      <c r="A187" s="39"/>
      <c r="B187" s="39"/>
      <c r="C187" s="39"/>
      <c r="D187" s="39"/>
      <c r="E187" s="39"/>
      <c r="F187" s="39"/>
      <c r="G187" s="39"/>
      <c r="H187" s="39"/>
    </row>
    <row r="188" spans="1:11" x14ac:dyDescent="0.25">
      <c r="A188" s="40"/>
      <c r="B188" s="40"/>
      <c r="C188" s="40"/>
      <c r="D188" s="40"/>
      <c r="E188" s="40"/>
      <c r="F188" s="40"/>
      <c r="G188" s="40"/>
      <c r="H188" s="40"/>
    </row>
    <row r="189" spans="1:11" x14ac:dyDescent="0.25">
      <c r="A189" s="42" t="s">
        <v>92</v>
      </c>
      <c r="B189" s="42"/>
      <c r="C189" s="42" t="s">
        <v>93</v>
      </c>
      <c r="D189" s="42"/>
      <c r="E189" s="42"/>
      <c r="F189" s="42"/>
      <c r="G189" s="42"/>
      <c r="H189" s="42"/>
    </row>
    <row r="190" spans="1:11" x14ac:dyDescent="0.25">
      <c r="A190" s="43"/>
      <c r="B190" s="43"/>
      <c r="C190" s="42" t="s">
        <v>94</v>
      </c>
      <c r="D190" s="42"/>
      <c r="E190" s="42"/>
      <c r="F190" s="42"/>
      <c r="G190" s="42"/>
      <c r="H190" s="42"/>
    </row>
    <row r="191" spans="1:11" x14ac:dyDescent="0.25">
      <c r="A191" s="43"/>
      <c r="B191" s="43"/>
      <c r="C191" s="42" t="s">
        <v>95</v>
      </c>
      <c r="D191" s="42"/>
      <c r="E191" s="42"/>
      <c r="F191" s="42"/>
      <c r="G191" s="42"/>
      <c r="H191" s="42"/>
    </row>
    <row r="192" spans="1:11" x14ac:dyDescent="0.25">
      <c r="A192" s="43"/>
      <c r="B192" s="43"/>
      <c r="C192" s="43"/>
      <c r="D192" s="43"/>
      <c r="E192" s="43"/>
      <c r="F192" s="43"/>
      <c r="G192" s="43"/>
      <c r="H192" s="43"/>
    </row>
    <row r="193" spans="1:8" x14ac:dyDescent="0.25">
      <c r="A193" s="43"/>
      <c r="B193" s="43"/>
      <c r="C193" s="43"/>
      <c r="D193" s="43"/>
      <c r="E193" s="43"/>
      <c r="F193" s="43"/>
      <c r="G193" s="43"/>
      <c r="H193" s="43"/>
    </row>
    <row r="194" spans="1:8" x14ac:dyDescent="0.25">
      <c r="A194" s="42" t="s">
        <v>90</v>
      </c>
      <c r="B194" s="42"/>
      <c r="C194" s="42" t="s">
        <v>96</v>
      </c>
      <c r="D194" s="42"/>
      <c r="E194" s="42"/>
      <c r="F194" s="42"/>
      <c r="G194" s="42"/>
      <c r="H194" s="42"/>
    </row>
    <row r="195" spans="1:8" x14ac:dyDescent="0.25">
      <c r="A195" s="42" t="s">
        <v>97</v>
      </c>
      <c r="B195" s="42"/>
      <c r="C195" s="42" t="s">
        <v>98</v>
      </c>
      <c r="D195" s="42"/>
      <c r="E195" s="42"/>
      <c r="F195" s="42"/>
      <c r="G195" s="42"/>
      <c r="H195" s="42"/>
    </row>
    <row r="196" spans="1:8" x14ac:dyDescent="0.25">
      <c r="A196" s="44"/>
      <c r="B196" s="44"/>
      <c r="C196" s="44"/>
      <c r="D196" s="44"/>
      <c r="E196" s="44"/>
      <c r="F196" s="44"/>
      <c r="G196" s="44"/>
      <c r="H196" s="44"/>
    </row>
    <row r="197" spans="1:8" x14ac:dyDescent="0.25">
      <c r="A197" s="43"/>
      <c r="B197" s="43"/>
      <c r="C197" s="43"/>
      <c r="D197" s="43"/>
      <c r="E197" s="43"/>
      <c r="F197" s="43"/>
      <c r="G197" s="43"/>
      <c r="H197" s="43"/>
    </row>
    <row r="198" spans="1:8" x14ac:dyDescent="0.25">
      <c r="A198" s="42" t="s">
        <v>99</v>
      </c>
      <c r="B198" s="42"/>
      <c r="C198" s="42" t="s">
        <v>100</v>
      </c>
      <c r="D198" s="42"/>
      <c r="E198" s="42"/>
      <c r="F198" s="42"/>
      <c r="G198" s="42"/>
      <c r="H198" s="42"/>
    </row>
    <row r="199" spans="1:8" x14ac:dyDescent="0.25">
      <c r="A199" s="43"/>
      <c r="B199" s="43"/>
      <c r="C199" s="43"/>
      <c r="D199" s="43"/>
      <c r="E199" s="43"/>
      <c r="F199" s="43"/>
      <c r="G199" s="43"/>
      <c r="H199" s="43"/>
    </row>
    <row r="200" spans="1:8" x14ac:dyDescent="0.25">
      <c r="A200" s="43"/>
      <c r="B200" s="43"/>
      <c r="C200" s="43"/>
      <c r="D200" s="43"/>
      <c r="E200" s="43"/>
      <c r="F200" s="43"/>
      <c r="G200" s="43"/>
      <c r="H200" s="43"/>
    </row>
    <row r="201" spans="1:8" x14ac:dyDescent="0.25">
      <c r="A201" s="42" t="s">
        <v>101</v>
      </c>
      <c r="B201" s="42"/>
      <c r="C201" s="42" t="s">
        <v>102</v>
      </c>
      <c r="D201" s="42"/>
      <c r="E201" s="42"/>
      <c r="F201" s="42"/>
      <c r="G201" s="42"/>
      <c r="H201" s="42"/>
    </row>
    <row r="202" spans="1:8" x14ac:dyDescent="0.25">
      <c r="A202" s="42" t="s">
        <v>103</v>
      </c>
      <c r="B202" s="42"/>
      <c r="C202" s="42" t="s">
        <v>104</v>
      </c>
      <c r="D202" s="42"/>
      <c r="E202" s="42"/>
      <c r="F202" s="42"/>
      <c r="G202" s="42"/>
      <c r="H202" s="42"/>
    </row>
    <row r="203" spans="1:8" x14ac:dyDescent="0.25">
      <c r="A203" s="43"/>
      <c r="B203" s="43"/>
      <c r="C203" s="43"/>
      <c r="D203" s="43"/>
      <c r="E203" s="43"/>
      <c r="F203" s="43"/>
      <c r="G203" s="43"/>
      <c r="H203" s="43"/>
    </row>
    <row r="204" spans="1:8" x14ac:dyDescent="0.25">
      <c r="C204" s="23"/>
      <c r="D204" s="23"/>
      <c r="E204" s="23"/>
    </row>
    <row r="205" spans="1:8" x14ac:dyDescent="0.25">
      <c r="C205" s="23"/>
      <c r="D205" s="23"/>
      <c r="E205" s="23"/>
    </row>
    <row r="206" spans="1:8" x14ac:dyDescent="0.25">
      <c r="C206" s="23"/>
      <c r="D206" s="23"/>
      <c r="E206" s="23"/>
    </row>
    <row r="207" spans="1:8" x14ac:dyDescent="0.25">
      <c r="D207" s="23"/>
      <c r="E207" s="23"/>
    </row>
    <row r="208" spans="1:8" x14ac:dyDescent="0.25">
      <c r="D208" s="23"/>
      <c r="E208" s="23"/>
    </row>
    <row r="210" spans="4:11" x14ac:dyDescent="0.25">
      <c r="D210" s="23"/>
      <c r="E210" s="23"/>
    </row>
    <row r="211" spans="4:11" x14ac:dyDescent="0.25">
      <c r="D211" s="23"/>
      <c r="E211" s="23"/>
    </row>
    <row r="213" spans="4:11" x14ac:dyDescent="0.25">
      <c r="D213" s="23"/>
      <c r="G213" s="45"/>
      <c r="H213" s="45"/>
      <c r="I213" s="45"/>
      <c r="J213" s="45"/>
      <c r="K213" s="46"/>
    </row>
    <row r="217" spans="4:11" x14ac:dyDescent="0.25">
      <c r="G217" s="45"/>
    </row>
    <row r="218" spans="4:11" x14ac:dyDescent="0.25">
      <c r="G218" s="45"/>
    </row>
    <row r="219" spans="4:11" x14ac:dyDescent="0.25">
      <c r="G219" s="45"/>
    </row>
    <row r="220" spans="4:11" x14ac:dyDescent="0.25">
      <c r="G220" s="45"/>
    </row>
    <row r="221" spans="4:11" x14ac:dyDescent="0.25">
      <c r="G221" s="45"/>
    </row>
    <row r="222" spans="4:11" x14ac:dyDescent="0.25">
      <c r="G222" s="45"/>
    </row>
    <row r="223" spans="4:11" x14ac:dyDescent="0.25">
      <c r="G223" s="45"/>
    </row>
  </sheetData>
  <mergeCells count="56">
    <mergeCell ref="A202:B202"/>
    <mergeCell ref="C202:H202"/>
    <mergeCell ref="A195:B195"/>
    <mergeCell ref="C195:H195"/>
    <mergeCell ref="A198:B198"/>
    <mergeCell ref="C198:H198"/>
    <mergeCell ref="A201:B201"/>
    <mergeCell ref="C201:H201"/>
    <mergeCell ref="A189:B189"/>
    <mergeCell ref="C189:H189"/>
    <mergeCell ref="C190:H190"/>
    <mergeCell ref="C191:H191"/>
    <mergeCell ref="A194:B194"/>
    <mergeCell ref="C194:H194"/>
    <mergeCell ref="A170:B170"/>
    <mergeCell ref="A179:B179"/>
    <mergeCell ref="A182:H182"/>
    <mergeCell ref="A185:H185"/>
    <mergeCell ref="A186:H186"/>
    <mergeCell ref="A187:H187"/>
    <mergeCell ref="A123:B123"/>
    <mergeCell ref="A133:B133"/>
    <mergeCell ref="A143:B143"/>
    <mergeCell ref="A153:B153"/>
    <mergeCell ref="A157:B157"/>
    <mergeCell ref="A166:B166"/>
    <mergeCell ref="F103:F104"/>
    <mergeCell ref="G103:G104"/>
    <mergeCell ref="H103:H104"/>
    <mergeCell ref="A104:B104"/>
    <mergeCell ref="A105:B105"/>
    <mergeCell ref="A113:B113"/>
    <mergeCell ref="A76:B76"/>
    <mergeCell ref="A84:B84"/>
    <mergeCell ref="A103:B103"/>
    <mergeCell ref="C103:C104"/>
    <mergeCell ref="D103:D104"/>
    <mergeCell ref="E103:E104"/>
    <mergeCell ref="A29:B29"/>
    <mergeCell ref="A39:B39"/>
    <mergeCell ref="A49:B49"/>
    <mergeCell ref="A59:B59"/>
    <mergeCell ref="A63:B63"/>
    <mergeCell ref="A72:B72"/>
    <mergeCell ref="A8:B9"/>
    <mergeCell ref="C8:G8"/>
    <mergeCell ref="H8:H9"/>
    <mergeCell ref="A10:B10"/>
    <mergeCell ref="A11:B11"/>
    <mergeCell ref="A19:B19"/>
    <mergeCell ref="A2:H2"/>
    <mergeCell ref="A3:H3"/>
    <mergeCell ref="A4:H4"/>
    <mergeCell ref="A5:H5"/>
    <mergeCell ref="A6:H6"/>
    <mergeCell ref="A7:H7"/>
  </mergeCell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2020-05-14T16:35:12Z</cp:lastPrinted>
  <dcterms:created xsi:type="dcterms:W3CDTF">2020-05-14T16:32:26Z</dcterms:created>
  <dcterms:modified xsi:type="dcterms:W3CDTF">2020-05-14T16:35:45Z</dcterms:modified>
</cp:coreProperties>
</file>